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mc:Choice Requires="x15">
      <x15ac:absPath xmlns:x15ac="http://schemas.microsoft.com/office/spreadsheetml/2010/11/ac" url="\\192.168.1.26\Kikai-G\01-◎作業フォルダ\東畑建築事務所\土岐市博物館（令和7年度）\401-積算\260111以降\05ー内訳　25-1118\"/>
    </mc:Choice>
  </mc:AlternateContent>
  <xr:revisionPtr revIDLastSave="0" documentId="13_ncr:1_{129F1303-7334-4658-AF39-9308EF972B49}" xr6:coauthVersionLast="47" xr6:coauthVersionMax="47" xr10:uidLastSave="{00000000-0000-0000-0000-000000000000}"/>
  <bookViews>
    <workbookView xWindow="-28920" yWindow="-120" windowWidth="29040" windowHeight="15720" tabRatio="926" activeTab="1" xr2:uid="{00000000-000D-0000-FFFF-FFFF00000000}"/>
  </bookViews>
  <sheets>
    <sheet name="表紙" sheetId="120" r:id="rId1"/>
    <sheet name="総括表" sheetId="35" r:id="rId2"/>
    <sheet name="種目" sheetId="60" r:id="rId3"/>
    <sheet name="Ａ科目" sheetId="36" r:id="rId4"/>
    <sheet name="細目Ａ１" sheetId="61" r:id="rId5"/>
    <sheet name="細目Ａ２" sheetId="64" r:id="rId6"/>
    <sheet name="細目Ａ3" sheetId="67" r:id="rId7"/>
    <sheet name="細目Ａ4" sheetId="68" r:id="rId8"/>
    <sheet name="細目Ａ5" sheetId="69" r:id="rId9"/>
    <sheet name="細目Ａ6" sheetId="70" r:id="rId10"/>
    <sheet name="細目Ａ7" sheetId="71" r:id="rId11"/>
    <sheet name="細目Ａ8" sheetId="72" r:id="rId12"/>
    <sheet name="B科目" sheetId="80" r:id="rId13"/>
    <sheet name="細目B１" sheetId="81" r:id="rId14"/>
    <sheet name="細目B２" sheetId="83" r:id="rId15"/>
    <sheet name="細目B3" sheetId="85" r:id="rId16"/>
    <sheet name="細目B4" sheetId="86" r:id="rId17"/>
    <sheet name="細目B5" sheetId="88" r:id="rId18"/>
    <sheet name="細目B6" sheetId="90" r:id="rId19"/>
    <sheet name="細目B7" sheetId="91" r:id="rId20"/>
    <sheet name="細目B8" sheetId="92" r:id="rId21"/>
    <sheet name="C科目" sheetId="93" r:id="rId22"/>
    <sheet name="細目C1" sheetId="94" r:id="rId23"/>
    <sheet name="D科目" sheetId="63" r:id="rId24"/>
    <sheet name="細目D１" sheetId="73" r:id="rId25"/>
    <sheet name="細目D２" sheetId="74" r:id="rId26"/>
  </sheets>
  <definedNames>
    <definedName name="_Order1" hidden="1">255</definedName>
    <definedName name="_xlnm.Print_Area" localSheetId="3">Ａ科目!$B$1:$K$74</definedName>
    <definedName name="_xlnm.Print_Area" localSheetId="12">B科目!$B$1:$K$74</definedName>
    <definedName name="_xlnm.Print_Area" localSheetId="21">C科目!$B$1:$K$38</definedName>
    <definedName name="_xlnm.Print_Area" localSheetId="23">D科目!$B$1:$K$38</definedName>
    <definedName name="_xlnm.Print_Area" localSheetId="4">細目Ａ１!$B$1:$K$506</definedName>
    <definedName name="_xlnm.Print_Area" localSheetId="5">細目Ａ２!$B$1:$K$398</definedName>
    <definedName name="_xlnm.Print_Area" localSheetId="6">細目Ａ3!$A$1:$J$38</definedName>
    <definedName name="_xlnm.Print_Area" localSheetId="7">細目Ａ4!$B$1:$K$38</definedName>
    <definedName name="_xlnm.Print_Area" localSheetId="8">細目Ａ5!$B$1:$K$110</definedName>
    <definedName name="_xlnm.Print_Area" localSheetId="9">細目Ａ6!$B$1:$K$74</definedName>
    <definedName name="_xlnm.Print_Area" localSheetId="10">細目Ａ7!$B$1:$K$38</definedName>
    <definedName name="_xlnm.Print_Area" localSheetId="11">細目Ａ8!$B$1:$K$290</definedName>
    <definedName name="_xlnm.Print_Area" localSheetId="13">細目B１!$B$1:$K$74</definedName>
    <definedName name="_xlnm.Print_Area" localSheetId="14">細目B２!$B$1:$K$110</definedName>
    <definedName name="_xlnm.Print_Area" localSheetId="15">細目B3!$A$1:$J$38</definedName>
    <definedName name="_xlnm.Print_Area" localSheetId="16">細目B4!$B$1:$K$38</definedName>
    <definedName name="_xlnm.Print_Area" localSheetId="17">細目B5!$B$1:$K$38</definedName>
    <definedName name="_xlnm.Print_Area" localSheetId="18">細目B6!$B$1:$K$74</definedName>
    <definedName name="_xlnm.Print_Area" localSheetId="19">細目B7!$B$1:$K$38</definedName>
    <definedName name="_xlnm.Print_Area" localSheetId="20">細目B8!$B$1:$K$74</definedName>
    <definedName name="_xlnm.Print_Area" localSheetId="22">細目C1!$B$1:$K$74</definedName>
    <definedName name="_xlnm.Print_Area" localSheetId="24">細目D１!$B$1:$K$74</definedName>
    <definedName name="_xlnm.Print_Area" localSheetId="25">細目D２!$B$1:$K$74</definedName>
    <definedName name="_xlnm.Print_Area" localSheetId="2">種目!$B$1:$K$146</definedName>
    <definedName name="_xlnm.Print_Area" localSheetId="1">総括表!$B$1:$K$74</definedName>
    <definedName name="_xlnm.Print_Titles" localSheetId="3">Ａ科目!$1:$2</definedName>
    <definedName name="_xlnm.Print_Titles" localSheetId="12">B科目!$1:$2</definedName>
    <definedName name="_xlnm.Print_Titles" localSheetId="21">C科目!$1:$2</definedName>
    <definedName name="_xlnm.Print_Titles" localSheetId="23">D科目!$1:$2</definedName>
    <definedName name="_xlnm.Print_Titles" localSheetId="4">細目Ａ１!$1:$2</definedName>
    <definedName name="_xlnm.Print_Titles" localSheetId="5">細目Ａ２!$1:$2</definedName>
    <definedName name="_xlnm.Print_Titles" localSheetId="6">細目Ａ3!$1:$2</definedName>
    <definedName name="_xlnm.Print_Titles" localSheetId="7">細目Ａ4!$1:$2</definedName>
    <definedName name="_xlnm.Print_Titles" localSheetId="8">細目Ａ5!$1:$2</definedName>
    <definedName name="_xlnm.Print_Titles" localSheetId="9">細目Ａ6!$1:$2</definedName>
    <definedName name="_xlnm.Print_Titles" localSheetId="10">細目Ａ7!$1:$2</definedName>
    <definedName name="_xlnm.Print_Titles" localSheetId="11">細目Ａ8!$1:$2</definedName>
    <definedName name="_xlnm.Print_Titles" localSheetId="13">細目B１!$1:$2</definedName>
    <definedName name="_xlnm.Print_Titles" localSheetId="14">細目B２!$1:$2</definedName>
    <definedName name="_xlnm.Print_Titles" localSheetId="15">細目B3!$1:$2</definedName>
    <definedName name="_xlnm.Print_Titles" localSheetId="16">細目B4!$1:$2</definedName>
    <definedName name="_xlnm.Print_Titles" localSheetId="17">細目B5!$1:$2</definedName>
    <definedName name="_xlnm.Print_Titles" localSheetId="18">細目B6!$1:$2</definedName>
    <definedName name="_xlnm.Print_Titles" localSheetId="19">細目B7!$1:$2</definedName>
    <definedName name="_xlnm.Print_Titles" localSheetId="20">細目B8!$1:$2</definedName>
    <definedName name="_xlnm.Print_Titles" localSheetId="22">細目C1!$1:$2</definedName>
    <definedName name="_xlnm.Print_Titles" localSheetId="24">細目D１!$1:$2</definedName>
    <definedName name="_xlnm.Print_Titles" localSheetId="25">細目D２!$1:$2</definedName>
    <definedName name="_xlnm.Print_Titles" localSheetId="2">種目!$1:$2</definedName>
    <definedName name="_xlnm.Print_Titles" localSheetId="1">総括表!$1:$2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<sst xmlns="http://schemas.openxmlformats.org/spreadsheetml/2006/main" count="2949" uniqueCount="994">
  <si>
    <t>計</t>
    <rPh sb="0" eb="1">
      <t>ケイ</t>
    </rPh>
    <phoneticPr fontId="2"/>
  </si>
  <si>
    <t>名　　　　　　称</t>
  </si>
  <si>
    <t>摘             要</t>
  </si>
  <si>
    <t>数  　量</t>
  </si>
  <si>
    <t>単位</t>
  </si>
  <si>
    <t>単  　価</t>
  </si>
  <si>
    <t>金　　   額</t>
  </si>
  <si>
    <t>備           考</t>
  </si>
  <si>
    <t>式</t>
    <rPh sb="0" eb="1">
      <t>シキ</t>
    </rPh>
    <phoneticPr fontId="2"/>
  </si>
  <si>
    <t>㎡</t>
  </si>
  <si>
    <t>本</t>
  </si>
  <si>
    <t>ｍ</t>
  </si>
  <si>
    <t>台</t>
  </si>
  <si>
    <t>式</t>
  </si>
  <si>
    <t>土工事</t>
    <rPh sb="0" eb="3">
      <t>ドコウジ</t>
    </rPh>
    <phoneticPr fontId="2"/>
  </si>
  <si>
    <t>Ⅰ</t>
  </si>
  <si>
    <t>直接工事費</t>
    <rPh sb="0" eb="2">
      <t>チョクセツ</t>
    </rPh>
    <rPh sb="2" eb="5">
      <t>コウジヒ</t>
    </rPh>
    <phoneticPr fontId="3"/>
  </si>
  <si>
    <t>直接工事費  　計</t>
    <rPh sb="0" eb="2">
      <t>チョクセツ</t>
    </rPh>
    <rPh sb="2" eb="5">
      <t>コウジヒ</t>
    </rPh>
    <rPh sb="8" eb="9">
      <t>ケイ</t>
    </rPh>
    <phoneticPr fontId="3"/>
  </si>
  <si>
    <t>Ⅱ</t>
  </si>
  <si>
    <t>共通費</t>
    <rPh sb="0" eb="2">
      <t>キョウツウ</t>
    </rPh>
    <rPh sb="2" eb="3">
      <t>ヒ</t>
    </rPh>
    <phoneticPr fontId="3"/>
  </si>
  <si>
    <t>(1)</t>
  </si>
  <si>
    <t>共通仮設費</t>
    <rPh sb="0" eb="2">
      <t>キョウツウ</t>
    </rPh>
    <rPh sb="2" eb="4">
      <t>カセツ</t>
    </rPh>
    <rPh sb="4" eb="5">
      <t>ヒ</t>
    </rPh>
    <phoneticPr fontId="3"/>
  </si>
  <si>
    <t>(2)</t>
  </si>
  <si>
    <t>現場管理費</t>
    <rPh sb="0" eb="2">
      <t>ゲンバ</t>
    </rPh>
    <rPh sb="2" eb="5">
      <t>カンリヒ</t>
    </rPh>
    <phoneticPr fontId="3"/>
  </si>
  <si>
    <t>(3)</t>
  </si>
  <si>
    <t>一般管理費</t>
    <rPh sb="0" eb="2">
      <t>イッパン</t>
    </rPh>
    <rPh sb="2" eb="5">
      <t>カンリヒ</t>
    </rPh>
    <phoneticPr fontId="3"/>
  </si>
  <si>
    <t>共通費  　計</t>
    <rPh sb="0" eb="2">
      <t>キョウツウ</t>
    </rPh>
    <rPh sb="2" eb="3">
      <t>ヒ</t>
    </rPh>
    <rPh sb="6" eb="7">
      <t>ケイ</t>
    </rPh>
    <phoneticPr fontId="3"/>
  </si>
  <si>
    <t>合計　（工事価格）</t>
    <rPh sb="0" eb="2">
      <t>ゴウケイ</t>
    </rPh>
    <rPh sb="4" eb="6">
      <t>コウジ</t>
    </rPh>
    <rPh sb="6" eb="8">
      <t>カカク</t>
    </rPh>
    <phoneticPr fontId="3"/>
  </si>
  <si>
    <t>Ⅲ</t>
  </si>
  <si>
    <t>　総合計（工事費）</t>
    <rPh sb="1" eb="2">
      <t>ソウ</t>
    </rPh>
    <rPh sb="2" eb="4">
      <t>ゴウケイ</t>
    </rPh>
    <rPh sb="5" eb="8">
      <t>コウジヒ</t>
    </rPh>
    <phoneticPr fontId="3"/>
  </si>
  <si>
    <t>Ａ1</t>
  </si>
  <si>
    <t>空気調和設備</t>
    <rPh sb="0" eb="2">
      <t>クウキ</t>
    </rPh>
    <rPh sb="2" eb="4">
      <t>チョウワ</t>
    </rPh>
    <rPh sb="4" eb="6">
      <t>セツビ</t>
    </rPh>
    <phoneticPr fontId="7"/>
  </si>
  <si>
    <t>換気設備</t>
    <rPh sb="0" eb="2">
      <t>カンキ</t>
    </rPh>
    <rPh sb="2" eb="4">
      <t>セツビ</t>
    </rPh>
    <phoneticPr fontId="7"/>
  </si>
  <si>
    <t>給水設備</t>
    <rPh sb="0" eb="2">
      <t>キュウスイ</t>
    </rPh>
    <rPh sb="2" eb="4">
      <t>セツビ</t>
    </rPh>
    <phoneticPr fontId="7"/>
  </si>
  <si>
    <t>排水設備</t>
    <rPh sb="0" eb="2">
      <t>ハイスイ</t>
    </rPh>
    <rPh sb="2" eb="4">
      <t>セツビ</t>
    </rPh>
    <phoneticPr fontId="7"/>
  </si>
  <si>
    <t>給湯設備</t>
    <rPh sb="0" eb="2">
      <t>キュウトウ</t>
    </rPh>
    <rPh sb="2" eb="4">
      <t>セツビ</t>
    </rPh>
    <phoneticPr fontId="7"/>
  </si>
  <si>
    <t>Ｂ</t>
    <phoneticPr fontId="2"/>
  </si>
  <si>
    <t>屋外</t>
    <rPh sb="0" eb="2">
      <t>オクガイ</t>
    </rPh>
    <phoneticPr fontId="2"/>
  </si>
  <si>
    <t>Ａ2</t>
  </si>
  <si>
    <t>Ａ3</t>
  </si>
  <si>
    <t>Ａ4</t>
  </si>
  <si>
    <t>Ａ5</t>
  </si>
  <si>
    <t>Ａ6</t>
  </si>
  <si>
    <t>Ａ7</t>
  </si>
  <si>
    <t>Ａ8</t>
  </si>
  <si>
    <t>Ａ</t>
    <phoneticPr fontId="2"/>
  </si>
  <si>
    <t>Ｂ1</t>
    <phoneticPr fontId="2"/>
  </si>
  <si>
    <t>Ｂ2</t>
  </si>
  <si>
    <t>屋外給水設備</t>
    <rPh sb="0" eb="6">
      <t>オクガイキュウスイセツビ</t>
    </rPh>
    <phoneticPr fontId="7"/>
  </si>
  <si>
    <t>屋外排水設備</t>
    <rPh sb="0" eb="2">
      <t>オクガイ</t>
    </rPh>
    <rPh sb="2" eb="6">
      <t>ハイスイセツビ</t>
    </rPh>
    <phoneticPr fontId="7"/>
  </si>
  <si>
    <t>機器設備</t>
    <rPh sb="0" eb="4">
      <t>キキセツビ</t>
    </rPh>
    <phoneticPr fontId="2"/>
  </si>
  <si>
    <t>ダクト設備</t>
    <rPh sb="3" eb="5">
      <t>セツビ</t>
    </rPh>
    <phoneticPr fontId="2"/>
  </si>
  <si>
    <t>配管設備</t>
    <rPh sb="0" eb="4">
      <t>ハイカンセツビ</t>
    </rPh>
    <phoneticPr fontId="2"/>
  </si>
  <si>
    <t>総合調整</t>
    <rPh sb="0" eb="2">
      <t>ソウゴウ</t>
    </rPh>
    <rPh sb="2" eb="4">
      <t>チョウセイ</t>
    </rPh>
    <phoneticPr fontId="2"/>
  </si>
  <si>
    <t>計</t>
    <rPh sb="0" eb="1">
      <t>ケイ</t>
    </rPh>
    <phoneticPr fontId="2"/>
  </si>
  <si>
    <t>Ａ１</t>
    <phoneticPr fontId="2"/>
  </si>
  <si>
    <t>空気調和設備</t>
    <rPh sb="0" eb="2">
      <t>クウキ</t>
    </rPh>
    <rPh sb="2" eb="4">
      <t>チョウワ</t>
    </rPh>
    <rPh sb="4" eb="6">
      <t>セツビ</t>
    </rPh>
    <phoneticPr fontId="2"/>
  </si>
  <si>
    <t>Ａ２</t>
    <phoneticPr fontId="2"/>
  </si>
  <si>
    <t>換気設備</t>
    <rPh sb="0" eb="4">
      <t>カンキセツビ</t>
    </rPh>
    <phoneticPr fontId="2"/>
  </si>
  <si>
    <t>機器設備</t>
    <rPh sb="0" eb="4">
      <t>キキセツビ</t>
    </rPh>
    <phoneticPr fontId="2"/>
  </si>
  <si>
    <t>ダクト設備</t>
    <rPh sb="3" eb="5">
      <t>セツビ</t>
    </rPh>
    <phoneticPr fontId="2"/>
  </si>
  <si>
    <t>総合調整</t>
    <rPh sb="0" eb="4">
      <t>ソウゴウチョウセイ</t>
    </rPh>
    <phoneticPr fontId="2"/>
  </si>
  <si>
    <t>Ａ３</t>
    <phoneticPr fontId="2"/>
  </si>
  <si>
    <t>式</t>
    <rPh sb="0" eb="1">
      <t>シキ</t>
    </rPh>
    <phoneticPr fontId="2"/>
  </si>
  <si>
    <t>Ａ５</t>
    <phoneticPr fontId="2"/>
  </si>
  <si>
    <t>衛生器具設備</t>
    <rPh sb="0" eb="4">
      <t>エイセイキグ</t>
    </rPh>
    <rPh sb="4" eb="6">
      <t>セツビ</t>
    </rPh>
    <phoneticPr fontId="2"/>
  </si>
  <si>
    <t>Ａ６</t>
    <phoneticPr fontId="2"/>
  </si>
  <si>
    <t>Ａ７</t>
    <phoneticPr fontId="2"/>
  </si>
  <si>
    <t>Ａ８</t>
    <phoneticPr fontId="2"/>
  </si>
  <si>
    <t>Ｂ１</t>
    <phoneticPr fontId="2"/>
  </si>
  <si>
    <t>∴</t>
    <phoneticPr fontId="2"/>
  </si>
  <si>
    <t>∴</t>
    <phoneticPr fontId="2"/>
  </si>
  <si>
    <t>Ｂ２</t>
    <phoneticPr fontId="2"/>
  </si>
  <si>
    <t>屋外排水設備</t>
    <rPh sb="0" eb="2">
      <t>オクガイ</t>
    </rPh>
    <rPh sb="2" eb="4">
      <t>ハイスイ</t>
    </rPh>
    <rPh sb="4" eb="6">
      <t>セツビ</t>
    </rPh>
    <phoneticPr fontId="7"/>
  </si>
  <si>
    <t>台</t>
    <rPh sb="0" eb="1">
      <t>ダイ</t>
    </rPh>
    <phoneticPr fontId="2"/>
  </si>
  <si>
    <t>冷房能力：3.6kW</t>
    <rPh sb="0" eb="4">
      <t>レイボウノウリョク</t>
    </rPh>
    <phoneticPr fontId="2"/>
  </si>
  <si>
    <t>個</t>
    <rPh sb="0" eb="1">
      <t>コ</t>
    </rPh>
    <phoneticPr fontId="2"/>
  </si>
  <si>
    <t>0.5mm</t>
  </si>
  <si>
    <t>ｍ</t>
    <phoneticPr fontId="2"/>
  </si>
  <si>
    <t>25A</t>
    <phoneticPr fontId="2"/>
  </si>
  <si>
    <t>40A</t>
    <phoneticPr fontId="2"/>
  </si>
  <si>
    <t>総合調整</t>
    <rPh sb="0" eb="4">
      <t>ソウゴ</t>
    </rPh>
    <phoneticPr fontId="2"/>
  </si>
  <si>
    <t>総合調整費</t>
    <rPh sb="0" eb="5">
      <t>ソウゴウチョウセイヒ</t>
    </rPh>
    <phoneticPr fontId="2"/>
  </si>
  <si>
    <t>換気設備</t>
    <rPh sb="0" eb="4">
      <t>カンキセツビ</t>
    </rPh>
    <phoneticPr fontId="2"/>
  </si>
  <si>
    <t>Ａ４</t>
    <phoneticPr fontId="2"/>
  </si>
  <si>
    <t>ｍ</t>
    <phoneticPr fontId="2"/>
  </si>
  <si>
    <t>洋風大便器</t>
    <rPh sb="0" eb="2">
      <t>ヨウフウ</t>
    </rPh>
    <rPh sb="2" eb="3">
      <t>ダイ</t>
    </rPh>
    <rPh sb="3" eb="5">
      <t>ベンキ</t>
    </rPh>
    <phoneticPr fontId="1"/>
  </si>
  <si>
    <t>壁掛洗面器</t>
    <rPh sb="0" eb="2">
      <t>カベカケ</t>
    </rPh>
    <rPh sb="2" eb="5">
      <t>センメンキ</t>
    </rPh>
    <phoneticPr fontId="1"/>
  </si>
  <si>
    <t>組</t>
    <rPh sb="0" eb="1">
      <t>クミ</t>
    </rPh>
    <phoneticPr fontId="1"/>
  </si>
  <si>
    <t>個</t>
    <rPh sb="0" eb="1">
      <t>コ</t>
    </rPh>
    <phoneticPr fontId="1"/>
  </si>
  <si>
    <t>20A</t>
    <phoneticPr fontId="2"/>
  </si>
  <si>
    <t>組</t>
    <rPh sb="0" eb="1">
      <t>クミ</t>
    </rPh>
    <phoneticPr fontId="2"/>
  </si>
  <si>
    <t>50A</t>
    <phoneticPr fontId="2"/>
  </si>
  <si>
    <t>屋外給水設備</t>
    <rPh sb="0" eb="2">
      <t>オクガイ</t>
    </rPh>
    <rPh sb="2" eb="4">
      <t>キュウスイ</t>
    </rPh>
    <rPh sb="4" eb="6">
      <t>セツビ</t>
    </rPh>
    <phoneticPr fontId="7"/>
  </si>
  <si>
    <t>ﾌｨﾙﾀｰﾕﾆｯﾄ</t>
  </si>
  <si>
    <t>WHE-1</t>
  </si>
  <si>
    <t>WHE-2</t>
  </si>
  <si>
    <t>長方形ﾀﾞｸﾄ</t>
  </si>
  <si>
    <t>0.6mm</t>
    <phoneticPr fontId="2"/>
  </si>
  <si>
    <t>0.8mm</t>
    <phoneticPr fontId="2"/>
  </si>
  <si>
    <t>20A</t>
  </si>
  <si>
    <t>25A</t>
  </si>
  <si>
    <t>消費税相当額　（10％）</t>
    <rPh sb="0" eb="3">
      <t>ショウヒゼイ</t>
    </rPh>
    <rPh sb="3" eb="5">
      <t>ソウトウ</t>
    </rPh>
    <rPh sb="5" eb="6">
      <t>ガク</t>
    </rPh>
    <phoneticPr fontId="3"/>
  </si>
  <si>
    <t>個</t>
  </si>
  <si>
    <t>50A</t>
  </si>
  <si>
    <t>40A</t>
  </si>
  <si>
    <t>地中</t>
  </si>
  <si>
    <t>配管用炭素鋼鋼管　白(SGP)</t>
  </si>
  <si>
    <t>機械室・便所</t>
  </si>
  <si>
    <t>屋内一般</t>
  </si>
  <si>
    <t>純工事費</t>
    <rPh sb="0" eb="4">
      <t>ジュンコウジヒ</t>
    </rPh>
    <phoneticPr fontId="2"/>
  </si>
  <si>
    <t>工事原価</t>
    <rPh sb="0" eb="2">
      <t>コウジ</t>
    </rPh>
    <rPh sb="2" eb="4">
      <t>ゲンカ</t>
    </rPh>
    <phoneticPr fontId="2"/>
  </si>
  <si>
    <t>自動制御設備</t>
    <rPh sb="0" eb="4">
      <t>ジドウセイギョ</t>
    </rPh>
    <rPh sb="4" eb="6">
      <t>セツビ</t>
    </rPh>
    <phoneticPr fontId="7"/>
  </si>
  <si>
    <t>衛生器具設備</t>
    <rPh sb="0" eb="6">
      <t>エイセイキグセツビ</t>
    </rPh>
    <phoneticPr fontId="7"/>
  </si>
  <si>
    <t>排水設備</t>
    <rPh sb="0" eb="4">
      <t>ハイスイセツビ</t>
    </rPh>
    <phoneticPr fontId="7"/>
  </si>
  <si>
    <t>給湯設備</t>
    <rPh sb="0" eb="4">
      <t>キュウトウセツビ</t>
    </rPh>
    <phoneticPr fontId="7"/>
  </si>
  <si>
    <t>消火設備</t>
    <rPh sb="0" eb="4">
      <t>ショウカセツビ</t>
    </rPh>
    <phoneticPr fontId="7"/>
  </si>
  <si>
    <t>自動制御設備</t>
    <rPh sb="0" eb="4">
      <t>ジドウセイギョ</t>
    </rPh>
    <rPh sb="4" eb="6">
      <t>セツビ</t>
    </rPh>
    <phoneticPr fontId="2"/>
  </si>
  <si>
    <t>衛生器具設備</t>
    <rPh sb="0" eb="6">
      <t>エイセイキグセツビ</t>
    </rPh>
    <phoneticPr fontId="2"/>
  </si>
  <si>
    <t>給水設備</t>
    <rPh sb="0" eb="4">
      <t>キュウスイセツビ</t>
    </rPh>
    <phoneticPr fontId="2"/>
  </si>
  <si>
    <t>ﾋﾞﾙ用ﾏﾙﾁｴｱｺﾝ　室外機</t>
  </si>
  <si>
    <t>AC-1</t>
    <phoneticPr fontId="2"/>
  </si>
  <si>
    <t>冷房能力：33.5kW</t>
    <phoneticPr fontId="2"/>
  </si>
  <si>
    <t>AC-1-1</t>
    <phoneticPr fontId="2"/>
  </si>
  <si>
    <t>ﾋﾞﾙ用ﾏﾙﾁｴｱｺﾝ　室内機</t>
  </si>
  <si>
    <t>AC-1-2</t>
    <phoneticPr fontId="2"/>
  </si>
  <si>
    <t>天井ｶｾｯﾄ形　4方向</t>
  </si>
  <si>
    <t>冷房能力：5.6kW</t>
    <phoneticPr fontId="2"/>
  </si>
  <si>
    <t>AC-1-3</t>
    <phoneticPr fontId="2"/>
  </si>
  <si>
    <t>冷房能力：4.5kW</t>
    <phoneticPr fontId="2"/>
  </si>
  <si>
    <t>AC-1-4</t>
    <phoneticPr fontId="2"/>
  </si>
  <si>
    <t>AC-1-5</t>
    <phoneticPr fontId="2"/>
  </si>
  <si>
    <t>冷房能力：3.6kW</t>
    <phoneticPr fontId="2"/>
  </si>
  <si>
    <t>AC-2</t>
    <phoneticPr fontId="2"/>
  </si>
  <si>
    <t>空冷ﾊﾟｯｹｰｼﾞｴｱｺﾝ　ﾂｲﾝﾙﾀｲﾌﾟ</t>
    <phoneticPr fontId="2"/>
  </si>
  <si>
    <t>冷房能力：20.0kW</t>
    <phoneticPr fontId="2"/>
  </si>
  <si>
    <t>AC-3</t>
    <phoneticPr fontId="2"/>
  </si>
  <si>
    <t>空冷ﾊﾟｯｹｰｼﾞ設備用ｴｱｺﾝ　</t>
    <rPh sb="9" eb="12">
      <t>セツビヨウ</t>
    </rPh>
    <phoneticPr fontId="2"/>
  </si>
  <si>
    <t>床置ダクト型</t>
    <rPh sb="0" eb="2">
      <t>ユカオキ</t>
    </rPh>
    <rPh sb="5" eb="6">
      <t>ガタ</t>
    </rPh>
    <phoneticPr fontId="2"/>
  </si>
  <si>
    <t>AC-4</t>
    <phoneticPr fontId="2"/>
  </si>
  <si>
    <t>AC-4-1</t>
    <phoneticPr fontId="2"/>
  </si>
  <si>
    <t>冷房能力：8.0kW</t>
    <phoneticPr fontId="2"/>
  </si>
  <si>
    <t>AC-4-2</t>
    <phoneticPr fontId="2"/>
  </si>
  <si>
    <t>AC-4-3</t>
    <phoneticPr fontId="2"/>
  </si>
  <si>
    <t>AC-4-4</t>
    <phoneticPr fontId="2"/>
  </si>
  <si>
    <t>AC-4-5</t>
    <phoneticPr fontId="2"/>
  </si>
  <si>
    <t>AC-4-6</t>
    <phoneticPr fontId="2"/>
  </si>
  <si>
    <t>AC-4-7</t>
    <phoneticPr fontId="2"/>
  </si>
  <si>
    <t>冷房能力：7.1kW</t>
  </si>
  <si>
    <t>AC-4-8</t>
    <phoneticPr fontId="2"/>
  </si>
  <si>
    <t>AC-5</t>
    <phoneticPr fontId="2"/>
  </si>
  <si>
    <t>空冷ﾊﾟｯｹｰｼﾞｴｱｺﾝ　ﾍﾟｱﾀｲﾌﾟ</t>
    <phoneticPr fontId="2"/>
  </si>
  <si>
    <t>AC-6</t>
    <phoneticPr fontId="2"/>
  </si>
  <si>
    <t>AC-7</t>
    <phoneticPr fontId="2"/>
  </si>
  <si>
    <t>集中管理コントローラー</t>
  </si>
  <si>
    <t>CR-1</t>
    <phoneticPr fontId="2"/>
  </si>
  <si>
    <t>SAC-1</t>
    <phoneticPr fontId="2"/>
  </si>
  <si>
    <t>SAC-2</t>
    <phoneticPr fontId="2"/>
  </si>
  <si>
    <t>冷房能力：12.0KW</t>
    <phoneticPr fontId="2"/>
  </si>
  <si>
    <t>SAC-3</t>
    <phoneticPr fontId="2"/>
  </si>
  <si>
    <t>SAC-4</t>
    <phoneticPr fontId="2"/>
  </si>
  <si>
    <t>SAC-5</t>
    <phoneticPr fontId="2"/>
  </si>
  <si>
    <t>OAC-1</t>
    <phoneticPr fontId="2"/>
  </si>
  <si>
    <t>空冷外調機</t>
    <rPh sb="0" eb="2">
      <t>クウレイ</t>
    </rPh>
    <rPh sb="2" eb="5">
      <t>ガイチョウキ</t>
    </rPh>
    <phoneticPr fontId="2"/>
  </si>
  <si>
    <t>室内外機一体型</t>
    <rPh sb="0" eb="2">
      <t>シツナイ</t>
    </rPh>
    <rPh sb="2" eb="4">
      <t>ガイキ</t>
    </rPh>
    <rPh sb="4" eb="6">
      <t>イッタイ</t>
    </rPh>
    <rPh sb="6" eb="7">
      <t>ガタ</t>
    </rPh>
    <phoneticPr fontId="2"/>
  </si>
  <si>
    <t>冷房能力：18.0KW</t>
    <rPh sb="0" eb="4">
      <t>レイボウノウリョク</t>
    </rPh>
    <phoneticPr fontId="2"/>
  </si>
  <si>
    <t>RF-1</t>
    <phoneticPr fontId="2"/>
  </si>
  <si>
    <t>消音ﾎﾞｯｸｽ付片吸込ｼﾛｯｺﾌｧﾝ</t>
  </si>
  <si>
    <t>消音ﾎﾞｯｸｽ付片吸込ｼﾛｯｺﾌｧﾝ</t>
    <rPh sb="8" eb="11">
      <t>カタスイコ</t>
    </rPh>
    <phoneticPr fontId="2"/>
  </si>
  <si>
    <t>＃3×7200ｍ3/H×360Pa</t>
    <phoneticPr fontId="2"/>
  </si>
  <si>
    <t>RF-2</t>
    <phoneticPr fontId="2"/>
  </si>
  <si>
    <t>RF-3</t>
    <phoneticPr fontId="2"/>
  </si>
  <si>
    <t>RF-4</t>
    <phoneticPr fontId="2"/>
  </si>
  <si>
    <t>＃1・3/4×2400ｍ3/H×460Pa</t>
  </si>
  <si>
    <t>F-1</t>
    <phoneticPr fontId="2"/>
  </si>
  <si>
    <t>ﾌｨﾙﾀｰﾕﾆｯﾄ</t>
    <phoneticPr fontId="2"/>
  </si>
  <si>
    <t>ｹﾐｶﾙﾌｨﾙﾀｰﾕﾆｯﾄ　7200ｍ3/H</t>
    <phoneticPr fontId="2"/>
  </si>
  <si>
    <t>F-2</t>
    <phoneticPr fontId="2"/>
  </si>
  <si>
    <t>ｹﾐｶﾙﾌｨﾙﾀｰﾕﾆｯﾄ　2400ｍ3/H</t>
    <phoneticPr fontId="2"/>
  </si>
  <si>
    <t>F-3</t>
    <phoneticPr fontId="2"/>
  </si>
  <si>
    <t>F-4</t>
    <phoneticPr fontId="2"/>
  </si>
  <si>
    <t>F-5</t>
    <phoneticPr fontId="2"/>
  </si>
  <si>
    <t>F-6</t>
    <phoneticPr fontId="2"/>
  </si>
  <si>
    <t>OF-1</t>
    <phoneticPr fontId="2"/>
  </si>
  <si>
    <t>ｽﾄﾚｰﾄｼﾛｯｺﾌｧﾝ（天吊）</t>
  </si>
  <si>
    <t>ｽﾄﾚｰﾄｼﾛｯｺﾌｧﾝ（天吊）</t>
    <rPh sb="13" eb="15">
      <t>テンツ</t>
    </rPh>
    <phoneticPr fontId="2"/>
  </si>
  <si>
    <t>＃1・1/4×400ｍ3/H×150Pa</t>
    <phoneticPr fontId="2"/>
  </si>
  <si>
    <t>天吊埋込型</t>
  </si>
  <si>
    <t>HEX-3</t>
    <phoneticPr fontId="2"/>
  </si>
  <si>
    <t>1500ｍ3/H×350Pa</t>
    <phoneticPr fontId="2"/>
  </si>
  <si>
    <t>S-1</t>
    <phoneticPr fontId="2"/>
  </si>
  <si>
    <t>ｻｲﾚﾝｻｰ</t>
    <phoneticPr fontId="2"/>
  </si>
  <si>
    <t>S-2</t>
    <phoneticPr fontId="2"/>
  </si>
  <si>
    <t>S-3</t>
    <phoneticPr fontId="2"/>
  </si>
  <si>
    <t>7800ｍ3/H</t>
  </si>
  <si>
    <t>7800ｍ3/H</t>
    <phoneticPr fontId="2"/>
  </si>
  <si>
    <t>S-4</t>
    <phoneticPr fontId="2"/>
  </si>
  <si>
    <t>S-5</t>
    <phoneticPr fontId="2"/>
  </si>
  <si>
    <t>S-6</t>
    <phoneticPr fontId="2"/>
  </si>
  <si>
    <t>S-7</t>
    <phoneticPr fontId="2"/>
  </si>
  <si>
    <t>7200ｍ3/H</t>
  </si>
  <si>
    <t>7200ｍ3/H</t>
    <phoneticPr fontId="2"/>
  </si>
  <si>
    <t>機器据付費</t>
    <rPh sb="0" eb="5">
      <t>キキスエツケヒ</t>
    </rPh>
    <phoneticPr fontId="2"/>
  </si>
  <si>
    <t>機器搬入費</t>
    <rPh sb="0" eb="5">
      <t>キキハンニュウヒ</t>
    </rPh>
    <phoneticPr fontId="2"/>
  </si>
  <si>
    <t>式</t>
    <rPh sb="0" eb="1">
      <t>シキ</t>
    </rPh>
    <phoneticPr fontId="2"/>
  </si>
  <si>
    <t>計</t>
  </si>
  <si>
    <t>ダクト設備</t>
  </si>
  <si>
    <t>ｽﾊﾟｲﾗﾙﾀﾞｸﾄ</t>
  </si>
  <si>
    <t>低圧ﾀﾞｸﾄ（亜鉛鉄板）</t>
  </si>
  <si>
    <t>低圧ﾀﾞｸﾄ（ｽﾃﾝﾚｽ製）</t>
    <rPh sb="12" eb="13">
      <t>セイ</t>
    </rPh>
    <phoneticPr fontId="2"/>
  </si>
  <si>
    <t>300φ</t>
    <phoneticPr fontId="2"/>
  </si>
  <si>
    <t>100φ</t>
  </si>
  <si>
    <t>150φ</t>
    <phoneticPr fontId="2"/>
  </si>
  <si>
    <t>200φ</t>
    <phoneticPr fontId="2"/>
  </si>
  <si>
    <t>250φ</t>
    <phoneticPr fontId="2"/>
  </si>
  <si>
    <t>0.6mm</t>
    <phoneticPr fontId="2"/>
  </si>
  <si>
    <t>100φ</t>
    <phoneticPr fontId="2"/>
  </si>
  <si>
    <t>1.6mm（FD短管）</t>
  </si>
  <si>
    <t>1.6mm（FD短管）</t>
    <phoneticPr fontId="2"/>
  </si>
  <si>
    <t>ｺｰﾅｰﾎﾞﾙﾄ工法ﾀﾞｸﾄ（低圧）</t>
  </si>
  <si>
    <t>0.8mm</t>
    <phoneticPr fontId="2"/>
  </si>
  <si>
    <t>～450</t>
    <phoneticPr fontId="2"/>
  </si>
  <si>
    <t>451～750</t>
    <phoneticPr fontId="2"/>
  </si>
  <si>
    <t>1201～1500</t>
    <phoneticPr fontId="2"/>
  </si>
  <si>
    <t>ｱﾝｸﾞﾙダクト工法ﾀﾞｸﾄ（低圧）</t>
    <phoneticPr fontId="2"/>
  </si>
  <si>
    <t>制気口</t>
  </si>
  <si>
    <t>VHS　結露防止形</t>
  </si>
  <si>
    <t>200×200（0.04㎡）</t>
    <phoneticPr fontId="2"/>
  </si>
  <si>
    <t>個</t>
    <rPh sb="0" eb="1">
      <t>コ</t>
    </rPh>
    <phoneticPr fontId="2"/>
  </si>
  <si>
    <t>300×300（0.09㎡）</t>
    <phoneticPr fontId="2"/>
  </si>
  <si>
    <t>350×350（0.12㎡）</t>
  </si>
  <si>
    <t>350×350（0.12㎡）</t>
    <phoneticPr fontId="2"/>
  </si>
  <si>
    <t>GVS</t>
  </si>
  <si>
    <t>GVS</t>
    <phoneticPr fontId="2"/>
  </si>
  <si>
    <t>500×500（0.25㎡）</t>
    <phoneticPr fontId="2"/>
  </si>
  <si>
    <t>550×550（0.3㎡）</t>
    <phoneticPr fontId="2"/>
  </si>
  <si>
    <t>600×600（0.36㎡）</t>
    <phoneticPr fontId="2"/>
  </si>
  <si>
    <t>850×850（0.72㎡）</t>
    <phoneticPr fontId="2"/>
  </si>
  <si>
    <t>GVS（F付）</t>
  </si>
  <si>
    <t>GVS（F付）</t>
    <rPh sb="5" eb="6">
      <t>ツキ</t>
    </rPh>
    <phoneticPr fontId="2"/>
  </si>
  <si>
    <t>600×1050（0.63㎡）</t>
    <phoneticPr fontId="2"/>
  </si>
  <si>
    <t>600×1350（0.81㎡）</t>
    <phoneticPr fontId="2"/>
  </si>
  <si>
    <t>BL-D　結露防止</t>
    <rPh sb="5" eb="9">
      <t>ケツロボウシ</t>
    </rPh>
    <phoneticPr fontId="2"/>
  </si>
  <si>
    <t>1000L</t>
    <phoneticPr fontId="2"/>
  </si>
  <si>
    <t>1500L</t>
    <phoneticPr fontId="2"/>
  </si>
  <si>
    <t>2000L</t>
    <phoneticPr fontId="2"/>
  </si>
  <si>
    <t>本</t>
    <rPh sb="0" eb="1">
      <t>ホン</t>
    </rPh>
    <phoneticPr fontId="2"/>
  </si>
  <si>
    <t>ｿｯｸﾀﾞｸﾄ</t>
    <phoneticPr fontId="2"/>
  </si>
  <si>
    <t>風量調整ﾀﾞﾝﾊﾟｰ</t>
  </si>
  <si>
    <t>防火ﾀﾞﾝﾊﾟｰ</t>
  </si>
  <si>
    <t>防火ﾀﾞﾝﾊﾟｰ</t>
    <rPh sb="0" eb="2">
      <t>ボウカ</t>
    </rPh>
    <phoneticPr fontId="2"/>
  </si>
  <si>
    <t>VD　150φ</t>
    <phoneticPr fontId="2"/>
  </si>
  <si>
    <t>VD　300φ</t>
    <phoneticPr fontId="2"/>
  </si>
  <si>
    <t>VD　200×150</t>
    <phoneticPr fontId="2"/>
  </si>
  <si>
    <t>VD　250×250</t>
    <phoneticPr fontId="2"/>
  </si>
  <si>
    <t>VD　300×300</t>
    <phoneticPr fontId="2"/>
  </si>
  <si>
    <t>VD　400×350</t>
    <phoneticPr fontId="2"/>
  </si>
  <si>
    <t>VD　400×400</t>
    <phoneticPr fontId="2"/>
  </si>
  <si>
    <t>VD　400×500</t>
    <phoneticPr fontId="2"/>
  </si>
  <si>
    <t>VD　450×400</t>
    <phoneticPr fontId="2"/>
  </si>
  <si>
    <t>VD　500×450</t>
    <phoneticPr fontId="2"/>
  </si>
  <si>
    <t>VD　750×400</t>
    <phoneticPr fontId="2"/>
  </si>
  <si>
    <t>VD　800×400</t>
    <phoneticPr fontId="2"/>
  </si>
  <si>
    <t>FD　150φ</t>
    <phoneticPr fontId="2"/>
  </si>
  <si>
    <t>FD　200×150</t>
    <phoneticPr fontId="2"/>
  </si>
  <si>
    <t>FD　250×250</t>
    <phoneticPr fontId="2"/>
  </si>
  <si>
    <t>FD　550×150</t>
    <phoneticPr fontId="2"/>
  </si>
  <si>
    <t>FD　750×400</t>
    <phoneticPr fontId="2"/>
  </si>
  <si>
    <t>PFD　300φ</t>
    <phoneticPr fontId="2"/>
  </si>
  <si>
    <t>PFD　300×300</t>
    <phoneticPr fontId="2"/>
  </si>
  <si>
    <t>PFD　400×400</t>
    <phoneticPr fontId="2"/>
  </si>
  <si>
    <t>PFD　500×450</t>
    <phoneticPr fontId="2"/>
  </si>
  <si>
    <t>PFD　600×300</t>
    <phoneticPr fontId="2"/>
  </si>
  <si>
    <t>PFD　750×400</t>
    <phoneticPr fontId="2"/>
  </si>
  <si>
    <t>ﾓｰﾀｰﾀﾞﾝﾊﾟｰ</t>
  </si>
  <si>
    <t>ﾓｰﾀｰﾀﾞﾝﾊﾟｰ</t>
    <phoneticPr fontId="2"/>
  </si>
  <si>
    <t>逆流防止ﾀﾞﾝﾊﾟｰ</t>
  </si>
  <si>
    <t>逆流防止ﾀﾞﾝﾊﾟｰ</t>
    <rPh sb="0" eb="2">
      <t>ギャクリュウ</t>
    </rPh>
    <rPh sb="2" eb="4">
      <t>ボウシ</t>
    </rPh>
    <phoneticPr fontId="2"/>
  </si>
  <si>
    <t>MD　250×250</t>
    <phoneticPr fontId="2"/>
  </si>
  <si>
    <t>MD　450×400</t>
    <phoneticPr fontId="2"/>
  </si>
  <si>
    <t>MD　500×450</t>
    <phoneticPr fontId="2"/>
  </si>
  <si>
    <t>MD　500×600</t>
    <phoneticPr fontId="2"/>
  </si>
  <si>
    <t>MD　600×500</t>
    <phoneticPr fontId="2"/>
  </si>
  <si>
    <t>MD　750×400</t>
    <phoneticPr fontId="2"/>
  </si>
  <si>
    <t>BD　300×250</t>
    <phoneticPr fontId="2"/>
  </si>
  <si>
    <t>BD　300×300</t>
    <phoneticPr fontId="2"/>
  </si>
  <si>
    <t>BD　600×300</t>
    <phoneticPr fontId="2"/>
  </si>
  <si>
    <t>差圧ﾀﾞﾝﾊﾟｰ（10Pa ）</t>
  </si>
  <si>
    <t>差圧ﾀﾞﾝﾊﾟｰ（10Pa ）</t>
    <rPh sb="0" eb="2">
      <t>サアツ</t>
    </rPh>
    <phoneticPr fontId="2"/>
  </si>
  <si>
    <t>消音ﾌﾚｷダクト</t>
  </si>
  <si>
    <t>消音ﾌﾚｷダクト</t>
    <rPh sb="0" eb="2">
      <t>ショウオン</t>
    </rPh>
    <phoneticPr fontId="2"/>
  </si>
  <si>
    <t>保温付ﾌﾚｷｼﾌﾞﾙﾀﾞｸﾄ</t>
  </si>
  <si>
    <t>保温付ﾌﾚｷｼﾌﾞﾙﾀﾞｸﾄ</t>
    <rPh sb="0" eb="3">
      <t>ホオンツ</t>
    </rPh>
    <phoneticPr fontId="2"/>
  </si>
  <si>
    <t>200φ×1m</t>
    <phoneticPr fontId="2"/>
  </si>
  <si>
    <t>たわみ継手</t>
  </si>
  <si>
    <t>式</t>
    <rPh sb="0" eb="1">
      <t>シキ</t>
    </rPh>
    <phoneticPr fontId="2"/>
  </si>
  <si>
    <t>消音エルボ</t>
    <rPh sb="0" eb="2">
      <t>ショウオン</t>
    </rPh>
    <phoneticPr fontId="2"/>
  </si>
  <si>
    <t>制気口ﾎﾞｯｸｽ類</t>
  </si>
  <si>
    <t>線状吹出口ﾎﾞｯｸｽ類</t>
  </si>
  <si>
    <t>線状吹出口ﾎﾞｯｸｽ類</t>
    <rPh sb="0" eb="2">
      <t>センジョウ</t>
    </rPh>
    <rPh sb="2" eb="5">
      <t>フキダシグチ</t>
    </rPh>
    <rPh sb="10" eb="11">
      <t>ルイ</t>
    </rPh>
    <phoneticPr fontId="2"/>
  </si>
  <si>
    <t>ｶﾞﾗﾘﾁｬﾝﾊﾞｰ類</t>
  </si>
  <si>
    <t>1.0mm</t>
    <phoneticPr fontId="2"/>
  </si>
  <si>
    <t>防振吊金具</t>
  </si>
  <si>
    <t>防振吊金具</t>
    <rPh sb="0" eb="2">
      <t>ボウシン</t>
    </rPh>
    <rPh sb="2" eb="3">
      <t>ツ</t>
    </rPh>
    <rPh sb="3" eb="5">
      <t>カナグ</t>
    </rPh>
    <phoneticPr fontId="2"/>
  </si>
  <si>
    <t>保温工事</t>
  </si>
  <si>
    <t>ｽﾘｰﾌﾞ費</t>
  </si>
  <si>
    <t>耐震振止め支持</t>
  </si>
  <si>
    <t>全ﾀﾞｸﾄ対象</t>
    <rPh sb="0" eb="1">
      <t>ゼン</t>
    </rPh>
    <rPh sb="5" eb="7">
      <t>タイショウ</t>
    </rPh>
    <phoneticPr fontId="2"/>
  </si>
  <si>
    <t>個</t>
    <rPh sb="0" eb="1">
      <t>コ</t>
    </rPh>
    <phoneticPr fontId="2"/>
  </si>
  <si>
    <t>配管設備</t>
  </si>
  <si>
    <t>液管</t>
  </si>
  <si>
    <t>冷媒用断熱材被覆銅管</t>
  </si>
  <si>
    <t>6.4φ</t>
  </si>
  <si>
    <t>9.5φ</t>
    <phoneticPr fontId="2"/>
  </si>
  <si>
    <t>12.7φ</t>
    <phoneticPr fontId="2"/>
  </si>
  <si>
    <t>15.9φ</t>
    <phoneticPr fontId="2"/>
  </si>
  <si>
    <t>19.1φ</t>
    <phoneticPr fontId="2"/>
  </si>
  <si>
    <t>ガス管</t>
    <rPh sb="2" eb="3">
      <t>カン</t>
    </rPh>
    <phoneticPr fontId="2"/>
  </si>
  <si>
    <t>22.2φ</t>
    <phoneticPr fontId="2"/>
  </si>
  <si>
    <t>25.4φ</t>
    <phoneticPr fontId="2"/>
  </si>
  <si>
    <t>28.6φ</t>
    <phoneticPr fontId="2"/>
  </si>
  <si>
    <t>31.8φ</t>
    <phoneticPr fontId="2"/>
  </si>
  <si>
    <t>硬質ﾎﾟﾘ塩化ﾋﾞﾆﾙ管　VP</t>
  </si>
  <si>
    <t>30A</t>
    <phoneticPr fontId="2"/>
  </si>
  <si>
    <t>耐火二層管　TMP</t>
  </si>
  <si>
    <t>40A</t>
    <phoneticPr fontId="2"/>
  </si>
  <si>
    <t>50A</t>
    <phoneticPr fontId="2"/>
  </si>
  <si>
    <t>75A</t>
    <phoneticPr fontId="2"/>
  </si>
  <si>
    <t>65A</t>
    <phoneticPr fontId="2"/>
  </si>
  <si>
    <t>機械室便所</t>
    <rPh sb="0" eb="5">
      <t>キカイシツベンジョ</t>
    </rPh>
    <phoneticPr fontId="2"/>
  </si>
  <si>
    <t>屋内一般</t>
    <phoneticPr fontId="2"/>
  </si>
  <si>
    <t>壁用</t>
  </si>
  <si>
    <t>防火区画処理部材</t>
  </si>
  <si>
    <t>連絡線・電源線</t>
  </si>
  <si>
    <t>土工事</t>
  </si>
  <si>
    <t>配管架台</t>
    <rPh sb="0" eb="4">
      <t>ハイカンカダイ</t>
    </rPh>
    <phoneticPr fontId="2"/>
  </si>
  <si>
    <t>塗装工事</t>
    <rPh sb="0" eb="4">
      <t>トソウコウジ</t>
    </rPh>
    <phoneticPr fontId="2"/>
  </si>
  <si>
    <t>塗装工事</t>
    <rPh sb="0" eb="2">
      <t>トソウ</t>
    </rPh>
    <phoneticPr fontId="2"/>
  </si>
  <si>
    <t>50A×100φ</t>
    <phoneticPr fontId="2"/>
  </si>
  <si>
    <t>ﾄﾞﾚﾝﾄﾗｯﾌﾟ</t>
  </si>
  <si>
    <t>ﾄﾞﾚﾝﾄﾗｯﾌﾟ</t>
    <phoneticPr fontId="2"/>
  </si>
  <si>
    <t>ﾌﾛｰﾄ式　32A</t>
    <rPh sb="4" eb="5">
      <t>シキ</t>
    </rPh>
    <phoneticPr fontId="2"/>
  </si>
  <si>
    <t>ﾌﾛｰﾄ式　40A</t>
    <phoneticPr fontId="2"/>
  </si>
  <si>
    <t>ﾌﾛｰﾄ式　50A</t>
    <phoneticPr fontId="2"/>
  </si>
  <si>
    <t>FRP保温付空調機用　40A</t>
    <rPh sb="3" eb="6">
      <t>ホオンツ</t>
    </rPh>
    <rPh sb="6" eb="10">
      <t>クウチョウキヨウ</t>
    </rPh>
    <phoneticPr fontId="2"/>
  </si>
  <si>
    <t>ﾄﾞﾚﾝ管</t>
  </si>
  <si>
    <t>F-7</t>
    <phoneticPr fontId="2"/>
  </si>
  <si>
    <t>台</t>
    <rPh sb="0" eb="1">
      <t>ダイ</t>
    </rPh>
    <phoneticPr fontId="2"/>
  </si>
  <si>
    <t>F-8</t>
    <phoneticPr fontId="2"/>
  </si>
  <si>
    <t>F-9</t>
    <phoneticPr fontId="2"/>
  </si>
  <si>
    <t>ﾌｨﾙﾀｰﾕﾆｯﾄ</t>
    <phoneticPr fontId="2"/>
  </si>
  <si>
    <t>防虫ﾌｨﾙﾀｰﾕﾆｯﾄ　700ｍ3/H</t>
    <phoneticPr fontId="2"/>
  </si>
  <si>
    <t>防虫ﾌｨﾙﾀｰﾕﾆｯﾄ　7300ｍ3/H</t>
  </si>
  <si>
    <t>OF-2</t>
    <phoneticPr fontId="2"/>
  </si>
  <si>
    <t>給気ﾌｧﾝ</t>
    <rPh sb="0" eb="2">
      <t>キュウキ</t>
    </rPh>
    <phoneticPr fontId="2"/>
  </si>
  <si>
    <t>排気ﾌｧﾝ</t>
  </si>
  <si>
    <t>給気ﾌｧﾝ</t>
    <rPh sb="0" eb="2">
      <t>キュウキ</t>
    </rPh>
    <phoneticPr fontId="2"/>
  </si>
  <si>
    <t>＃1・1/2×600ｍ3/H×300Pa</t>
    <phoneticPr fontId="2"/>
  </si>
  <si>
    <t>EF-2</t>
    <phoneticPr fontId="2"/>
  </si>
  <si>
    <t>排気ﾌｧﾝ</t>
    <rPh sb="0" eb="2">
      <t>ハイキ</t>
    </rPh>
    <phoneticPr fontId="2"/>
  </si>
  <si>
    <t>天井扇</t>
  </si>
  <si>
    <t>天井扇</t>
    <rPh sb="0" eb="3">
      <t>テンジョウセン</t>
    </rPh>
    <phoneticPr fontId="2"/>
  </si>
  <si>
    <t>100ｍ3/H×100Pa</t>
    <phoneticPr fontId="2"/>
  </si>
  <si>
    <t>EF-3</t>
    <phoneticPr fontId="2"/>
  </si>
  <si>
    <t>＃1×100ｍ3/H×150Pa</t>
    <phoneticPr fontId="2"/>
  </si>
  <si>
    <t>EF-1</t>
    <phoneticPr fontId="2"/>
  </si>
  <si>
    <t>＃1・1/4×200ｍ3/H×150Pa</t>
    <phoneticPr fontId="2"/>
  </si>
  <si>
    <t>EF-4</t>
    <phoneticPr fontId="2"/>
  </si>
  <si>
    <t>150ｍ3/H×100Pa</t>
    <phoneticPr fontId="2"/>
  </si>
  <si>
    <t>EF-5</t>
    <phoneticPr fontId="2"/>
  </si>
  <si>
    <t>EF-6</t>
    <phoneticPr fontId="2"/>
  </si>
  <si>
    <t>200ｍ3/H×100Pa</t>
    <phoneticPr fontId="2"/>
  </si>
  <si>
    <t>EF-7</t>
    <phoneticPr fontId="2"/>
  </si>
  <si>
    <t>EF-8</t>
    <phoneticPr fontId="2"/>
  </si>
  <si>
    <t>EF-9</t>
    <phoneticPr fontId="2"/>
  </si>
  <si>
    <t>EF-10</t>
    <phoneticPr fontId="2"/>
  </si>
  <si>
    <t>EF-11</t>
    <phoneticPr fontId="2"/>
  </si>
  <si>
    <t>EF-12</t>
    <phoneticPr fontId="2"/>
  </si>
  <si>
    <t>EF-13</t>
    <phoneticPr fontId="2"/>
  </si>
  <si>
    <t>＃1・1/4×500ｍ3/H×150Pa</t>
    <phoneticPr fontId="2"/>
  </si>
  <si>
    <t>EF-14</t>
    <phoneticPr fontId="2"/>
  </si>
  <si>
    <t>＃1・1/4×600ｍ3/H×150Pa</t>
    <phoneticPr fontId="2"/>
  </si>
  <si>
    <t>EF-15</t>
    <phoneticPr fontId="2"/>
  </si>
  <si>
    <t>EF-16</t>
    <phoneticPr fontId="2"/>
  </si>
  <si>
    <t>EF-17</t>
    <phoneticPr fontId="2"/>
  </si>
  <si>
    <t>EF-18</t>
    <phoneticPr fontId="2"/>
  </si>
  <si>
    <t>EF-19</t>
    <phoneticPr fontId="2"/>
  </si>
  <si>
    <t>片吸込ｼﾛｯｺ（天吊防振）</t>
    <rPh sb="0" eb="3">
      <t>カタスイコ</t>
    </rPh>
    <rPh sb="8" eb="10">
      <t>テンツ</t>
    </rPh>
    <rPh sb="10" eb="12">
      <t>ボウシン</t>
    </rPh>
    <phoneticPr fontId="2"/>
  </si>
  <si>
    <t>HEX-2</t>
  </si>
  <si>
    <t>全熱交換器</t>
  </si>
  <si>
    <t>HEX-4</t>
    <phoneticPr fontId="2"/>
  </si>
  <si>
    <t>700ｍ3/H×380Pa</t>
    <phoneticPr fontId="2"/>
  </si>
  <si>
    <t>HEX-5</t>
    <phoneticPr fontId="2"/>
  </si>
  <si>
    <t>200ｍ3/H×300Pa</t>
    <phoneticPr fontId="2"/>
  </si>
  <si>
    <t>HEX-6</t>
    <phoneticPr fontId="2"/>
  </si>
  <si>
    <t>400ｍ3/H×320Pa</t>
    <phoneticPr fontId="2"/>
  </si>
  <si>
    <t>HEX-7</t>
    <phoneticPr fontId="2"/>
  </si>
  <si>
    <t>100ｍ3/H×240Pa</t>
    <phoneticPr fontId="2"/>
  </si>
  <si>
    <t>HEX-8</t>
    <phoneticPr fontId="2"/>
  </si>
  <si>
    <t>150ｍ3/H×250Pa</t>
    <phoneticPr fontId="2"/>
  </si>
  <si>
    <t>HEX-9</t>
    <phoneticPr fontId="2"/>
  </si>
  <si>
    <t>HEX-10</t>
    <phoneticPr fontId="2"/>
  </si>
  <si>
    <t>HEX-11</t>
    <phoneticPr fontId="2"/>
  </si>
  <si>
    <t>HEX-12</t>
    <phoneticPr fontId="2"/>
  </si>
  <si>
    <t>据付費</t>
    <rPh sb="0" eb="3">
      <t>スエツケヒ</t>
    </rPh>
    <phoneticPr fontId="2"/>
  </si>
  <si>
    <t>機器搬入費</t>
  </si>
  <si>
    <t>0.6mm</t>
    <phoneticPr fontId="2"/>
  </si>
  <si>
    <t>ｱﾝｸﾞﾙﾀﾞｸﾄ工法ﾀﾞｸﾄ（低圧）</t>
    <phoneticPr fontId="2"/>
  </si>
  <si>
    <t>1.6mm</t>
  </si>
  <si>
    <t>1.6mm</t>
    <phoneticPr fontId="2"/>
  </si>
  <si>
    <t>150φ</t>
    <phoneticPr fontId="2"/>
  </si>
  <si>
    <t>200φ</t>
    <phoneticPr fontId="2"/>
  </si>
  <si>
    <t>250φ</t>
    <phoneticPr fontId="2"/>
  </si>
  <si>
    <t>300φ</t>
    <phoneticPr fontId="2"/>
  </si>
  <si>
    <t>1.6mm（FD短管）</t>
    <rPh sb="8" eb="10">
      <t>タンカン</t>
    </rPh>
    <phoneticPr fontId="2"/>
  </si>
  <si>
    <t>避圧ﾀﾞｸﾄ</t>
    <rPh sb="0" eb="2">
      <t>ヒアツ</t>
    </rPh>
    <phoneticPr fontId="2"/>
  </si>
  <si>
    <t>150×150（0.02㎡）</t>
    <phoneticPr fontId="2"/>
  </si>
  <si>
    <t>150×150（0.04㎡）</t>
  </si>
  <si>
    <t>250×250（0.06㎡）</t>
  </si>
  <si>
    <t>250×250（0.06㎡）</t>
    <phoneticPr fontId="2"/>
  </si>
  <si>
    <t>300×300（0.09㎡）</t>
  </si>
  <si>
    <t>300×300（0.09㎡）</t>
    <phoneticPr fontId="2"/>
  </si>
  <si>
    <t>350×350（0.12㎡）</t>
    <phoneticPr fontId="2"/>
  </si>
  <si>
    <t>400×400（0.16㎡）</t>
  </si>
  <si>
    <t>400×400（0.16㎡）</t>
    <phoneticPr fontId="2"/>
  </si>
  <si>
    <t>450×450（0.20㎡）</t>
    <phoneticPr fontId="2"/>
  </si>
  <si>
    <t>500×500（0.25㎡）</t>
  </si>
  <si>
    <t>500×500（0.25㎡）</t>
    <phoneticPr fontId="2"/>
  </si>
  <si>
    <t>VHS　</t>
    <phoneticPr fontId="2"/>
  </si>
  <si>
    <t>GVS</t>
    <phoneticPr fontId="2"/>
  </si>
  <si>
    <t>200×200（0.04㎡）</t>
    <phoneticPr fontId="2"/>
  </si>
  <si>
    <t>550×550（0.30㎡）</t>
    <phoneticPr fontId="2"/>
  </si>
  <si>
    <t>GVS（F付）</t>
    <rPh sb="5" eb="6">
      <t>ツキ</t>
    </rPh>
    <phoneticPr fontId="2"/>
  </si>
  <si>
    <t>BL-D　結露防止</t>
  </si>
  <si>
    <t>VD　200φ</t>
    <phoneticPr fontId="2"/>
  </si>
  <si>
    <t>風量調整ﾀﾞﾝﾊﾟｰ</t>
    <rPh sb="0" eb="4">
      <t>フウリョウチョウセイ</t>
    </rPh>
    <phoneticPr fontId="2"/>
  </si>
  <si>
    <t>VD　250φ</t>
    <phoneticPr fontId="2"/>
  </si>
  <si>
    <t>VD　300φ</t>
    <phoneticPr fontId="2"/>
  </si>
  <si>
    <t>VD　250×250</t>
    <phoneticPr fontId="2"/>
  </si>
  <si>
    <t>VD　350×350</t>
    <phoneticPr fontId="2"/>
  </si>
  <si>
    <t>VD　400×400</t>
    <phoneticPr fontId="2"/>
  </si>
  <si>
    <t>VD　500×500</t>
    <phoneticPr fontId="2"/>
  </si>
  <si>
    <t>防火ﾀﾞﾝﾊﾟｰ</t>
    <rPh sb="0" eb="2">
      <t>ボウカ</t>
    </rPh>
    <phoneticPr fontId="2"/>
  </si>
  <si>
    <t>FD　150φ</t>
    <phoneticPr fontId="2"/>
  </si>
  <si>
    <t>FD　200φ</t>
    <phoneticPr fontId="2"/>
  </si>
  <si>
    <t>FD　250φ</t>
    <phoneticPr fontId="2"/>
  </si>
  <si>
    <t>FD　300φ</t>
    <phoneticPr fontId="2"/>
  </si>
  <si>
    <t>FD　300×300</t>
    <phoneticPr fontId="2"/>
  </si>
  <si>
    <t>FD　400×300</t>
    <phoneticPr fontId="2"/>
  </si>
  <si>
    <t>FD　550×550</t>
    <phoneticPr fontId="2"/>
  </si>
  <si>
    <t>FD　600×500</t>
    <phoneticPr fontId="2"/>
  </si>
  <si>
    <t>ｶﾞｽ圧連動防火ﾀﾞﾝﾊﾟｰ</t>
  </si>
  <si>
    <t>ｶﾞｽ圧連動防火ﾀﾞﾝﾊﾟｰ</t>
    <rPh sb="3" eb="4">
      <t>アツ</t>
    </rPh>
    <rPh sb="4" eb="6">
      <t>レンドウ</t>
    </rPh>
    <rPh sb="6" eb="8">
      <t>ボウカ</t>
    </rPh>
    <phoneticPr fontId="2"/>
  </si>
  <si>
    <t>PFD　750×400</t>
    <phoneticPr fontId="2"/>
  </si>
  <si>
    <t>CD　150φ</t>
    <phoneticPr fontId="2"/>
  </si>
  <si>
    <t>CD　200φ</t>
    <phoneticPr fontId="2"/>
  </si>
  <si>
    <t>CD　250φ</t>
    <phoneticPr fontId="2"/>
  </si>
  <si>
    <t>CD　300φ</t>
    <phoneticPr fontId="2"/>
  </si>
  <si>
    <t>CD　300×300</t>
    <phoneticPr fontId="2"/>
  </si>
  <si>
    <t>CD　400×400</t>
    <phoneticPr fontId="2"/>
  </si>
  <si>
    <t>CD　550×550</t>
    <phoneticPr fontId="2"/>
  </si>
  <si>
    <t>MD　550×550</t>
    <phoneticPr fontId="2"/>
  </si>
  <si>
    <t>MD　750×400</t>
    <phoneticPr fontId="2"/>
  </si>
  <si>
    <t>避圧ﾀﾞﾝﾊﾟｰ</t>
  </si>
  <si>
    <t>避圧ﾀﾞﾝﾊﾟｰ</t>
    <rPh sb="0" eb="2">
      <t>ヒアツ</t>
    </rPh>
    <phoneticPr fontId="2"/>
  </si>
  <si>
    <t>RD　600×600</t>
    <phoneticPr fontId="2"/>
  </si>
  <si>
    <t>ｽﾃﾝﾚｽ製ﾊﾟｲﾌﾟﾌｰﾄﾞ平形</t>
    <phoneticPr fontId="2"/>
  </si>
  <si>
    <t>風量測定口</t>
    <rPh sb="0" eb="2">
      <t>フウリョウ</t>
    </rPh>
    <rPh sb="2" eb="4">
      <t>ソクテイ</t>
    </rPh>
    <rPh sb="4" eb="5">
      <t>コウ</t>
    </rPh>
    <phoneticPr fontId="2"/>
  </si>
  <si>
    <t>丸ﾀﾞｸﾄ対象</t>
  </si>
  <si>
    <t>全ﾀﾞｸﾄ対象</t>
  </si>
  <si>
    <t>ﾁｬﾝﾊﾞｰﾎﾞｯｸｽ類</t>
    <phoneticPr fontId="2"/>
  </si>
  <si>
    <t>Ａ3</t>
    <phoneticPr fontId="2"/>
  </si>
  <si>
    <t>文字標識</t>
    <rPh sb="0" eb="4">
      <t>モジヒョウシキ</t>
    </rPh>
    <phoneticPr fontId="2"/>
  </si>
  <si>
    <t>CFS498BK（ﾌﾗｯｼｭﾀﾝｸ式）</t>
    <rPh sb="17" eb="18">
      <t>シキ</t>
    </rPh>
    <phoneticPr fontId="2"/>
  </si>
  <si>
    <t>小便器</t>
    <rPh sb="0" eb="3">
      <t>ショウベンキ</t>
    </rPh>
    <phoneticPr fontId="1"/>
  </si>
  <si>
    <t>UFS900R（壁掛一体型小便器）</t>
    <rPh sb="8" eb="10">
      <t>カベカケ</t>
    </rPh>
    <rPh sb="10" eb="12">
      <t>イッタイ</t>
    </rPh>
    <rPh sb="12" eb="13">
      <t>ガタ</t>
    </rPh>
    <rPh sb="13" eb="16">
      <t>ショウベンキ</t>
    </rPh>
    <phoneticPr fontId="2"/>
  </si>
  <si>
    <t>多機能ﾄｲﾚﾊﾟｯｸ</t>
    <rPh sb="0" eb="3">
      <t>タキノウ</t>
    </rPh>
    <phoneticPr fontId="1"/>
  </si>
  <si>
    <t>大便器・汚物流し</t>
    <rPh sb="0" eb="3">
      <t>ダイベンキ</t>
    </rPh>
    <rPh sb="4" eb="7">
      <t>オブツナガ</t>
    </rPh>
    <phoneticPr fontId="2"/>
  </si>
  <si>
    <t>ｶｳﾝﾀｰ2連洗面器</t>
    <rPh sb="6" eb="7">
      <t>レン</t>
    </rPh>
    <rPh sb="7" eb="10">
      <t>センメンキ</t>
    </rPh>
    <phoneticPr fontId="2"/>
  </si>
  <si>
    <t>掃除用流し</t>
    <rPh sb="0" eb="3">
      <t>ソウジヨウ</t>
    </rPh>
    <rPh sb="3" eb="4">
      <t>ナガ</t>
    </rPh>
    <phoneticPr fontId="1"/>
  </si>
  <si>
    <t>SK22A</t>
    <phoneticPr fontId="2"/>
  </si>
  <si>
    <t>給湯栓</t>
    <rPh sb="0" eb="3">
      <t>キュウトウセン</t>
    </rPh>
    <phoneticPr fontId="1"/>
  </si>
  <si>
    <t>T336DR（ｼﾝｸﾞﾙﾚﾊﾞｰ混合水栓）</t>
    <rPh sb="16" eb="20">
      <t>コンゴウスイセン</t>
    </rPh>
    <phoneticPr fontId="2"/>
  </si>
  <si>
    <t>器具取付費</t>
    <rPh sb="0" eb="2">
      <t>キグ</t>
    </rPh>
    <rPh sb="2" eb="5">
      <t>トリツケヒ</t>
    </rPh>
    <phoneticPr fontId="2"/>
  </si>
  <si>
    <t>式</t>
    <rPh sb="0" eb="1">
      <t>シキ</t>
    </rPh>
    <phoneticPr fontId="2"/>
  </si>
  <si>
    <t>TWH-1</t>
    <phoneticPr fontId="2"/>
  </si>
  <si>
    <t>ｼｽﾀｰﾝ</t>
    <phoneticPr fontId="2"/>
  </si>
  <si>
    <t>受水槽付給水ﾎﾟﾝﾌﾟ</t>
    <rPh sb="0" eb="4">
      <t>ジュスイソウツ</t>
    </rPh>
    <rPh sb="4" eb="6">
      <t>キュウスイ</t>
    </rPh>
    <phoneticPr fontId="2"/>
  </si>
  <si>
    <t>20L/min×15ｍ　100Ｌ</t>
    <phoneticPr fontId="2"/>
  </si>
  <si>
    <t>基</t>
    <rPh sb="0" eb="1">
      <t>キ</t>
    </rPh>
    <phoneticPr fontId="2"/>
  </si>
  <si>
    <t>機器据付費</t>
    <rPh sb="0" eb="5">
      <t>キキスエツケヒ</t>
    </rPh>
    <phoneticPr fontId="2"/>
  </si>
  <si>
    <t>式</t>
    <rPh sb="0" eb="1">
      <t>シキ</t>
    </rPh>
    <phoneticPr fontId="2"/>
  </si>
  <si>
    <t>水道用耐衝撃性</t>
  </si>
  <si>
    <t>水道用耐衝撃性</t>
    <phoneticPr fontId="2"/>
  </si>
  <si>
    <t>硬質ポリ塩化ビニル管（HIVP)</t>
  </si>
  <si>
    <t>硬質ポリ塩化ビニル管（HIVP)</t>
    <rPh sb="0" eb="2">
      <t>コウシツ</t>
    </rPh>
    <rPh sb="4" eb="6">
      <t>エンカ</t>
    </rPh>
    <rPh sb="9" eb="10">
      <t>カン</t>
    </rPh>
    <phoneticPr fontId="2"/>
  </si>
  <si>
    <t>屋内一般</t>
    <rPh sb="0" eb="2">
      <t>オクナイ</t>
    </rPh>
    <rPh sb="2" eb="4">
      <t>イッパン</t>
    </rPh>
    <phoneticPr fontId="2"/>
  </si>
  <si>
    <t>20A</t>
    <phoneticPr fontId="2"/>
  </si>
  <si>
    <t>ｍ</t>
    <phoneticPr fontId="2"/>
  </si>
  <si>
    <t>屋内一般</t>
    <rPh sb="0" eb="4">
      <t>オクナイイッパン</t>
    </rPh>
    <phoneticPr fontId="2"/>
  </si>
  <si>
    <t>25A</t>
    <phoneticPr fontId="2"/>
  </si>
  <si>
    <t>50A</t>
    <phoneticPr fontId="2"/>
  </si>
  <si>
    <t>＜給水管＞</t>
    <rPh sb="1" eb="4">
      <t>キュウスイカン</t>
    </rPh>
    <phoneticPr fontId="2"/>
  </si>
  <si>
    <t>40A</t>
    <phoneticPr fontId="2"/>
  </si>
  <si>
    <t>機械室・便所</t>
    <phoneticPr fontId="2"/>
  </si>
  <si>
    <t>＜加湿給水＞</t>
    <rPh sb="1" eb="3">
      <t>カシツ</t>
    </rPh>
    <rPh sb="3" eb="5">
      <t>キュウスイ</t>
    </rPh>
    <phoneticPr fontId="2"/>
  </si>
  <si>
    <t>仕切弁（GV）10K</t>
  </si>
  <si>
    <t>仕切弁（GV）10K</t>
    <rPh sb="0" eb="3">
      <t>シキリベン</t>
    </rPh>
    <phoneticPr fontId="2"/>
  </si>
  <si>
    <t>鉛レス　20A</t>
    <rPh sb="0" eb="1">
      <t>ナマリ</t>
    </rPh>
    <phoneticPr fontId="2"/>
  </si>
  <si>
    <t>鉛レス　25A</t>
    <rPh sb="0" eb="1">
      <t>ナマリ</t>
    </rPh>
    <phoneticPr fontId="2"/>
  </si>
  <si>
    <t>鉛レス　40A</t>
    <rPh sb="0" eb="1">
      <t>ナマリ</t>
    </rPh>
    <phoneticPr fontId="2"/>
  </si>
  <si>
    <t>個</t>
    <rPh sb="0" eb="1">
      <t>コ</t>
    </rPh>
    <phoneticPr fontId="2"/>
  </si>
  <si>
    <t>水用　300L</t>
  </si>
  <si>
    <t>ﾌﾚｷｼﾌﾞﾙｼﾞｮｲﾝﾄ　ﾍﾞﾛｰｽﾞ形</t>
  </si>
  <si>
    <t>ｽﾃﾝﾚｽ製　水用　300L</t>
  </si>
  <si>
    <t>ｽﾃﾝﾚｽ製　水用　300L</t>
    <rPh sb="5" eb="6">
      <t>セイ</t>
    </rPh>
    <phoneticPr fontId="2"/>
  </si>
  <si>
    <t>ﾎﾞｰﾙﾀｯﾌﾟ</t>
    <phoneticPr fontId="2"/>
  </si>
  <si>
    <t>逆止弁（CV）10K</t>
  </si>
  <si>
    <t>仕切弁（GV）5K</t>
    <phoneticPr fontId="2"/>
  </si>
  <si>
    <t>吸排気弁　</t>
    <rPh sb="0" eb="4">
      <t>キュウハイキベン</t>
    </rPh>
    <phoneticPr fontId="2"/>
  </si>
  <si>
    <t>AV　20A</t>
    <phoneticPr fontId="2"/>
  </si>
  <si>
    <t>Y形ｽﾄﾚｰﾅｰ</t>
    <rPh sb="1" eb="2">
      <t>ガタ</t>
    </rPh>
    <phoneticPr fontId="2"/>
  </si>
  <si>
    <t>排水</t>
  </si>
  <si>
    <t>100A</t>
  </si>
  <si>
    <t>100A</t>
    <phoneticPr fontId="2"/>
  </si>
  <si>
    <t>32A</t>
    <phoneticPr fontId="2"/>
  </si>
  <si>
    <t>65A</t>
    <phoneticPr fontId="2"/>
  </si>
  <si>
    <t>通気</t>
  </si>
  <si>
    <t>床上掃除口　COA</t>
  </si>
  <si>
    <t>間接排水口</t>
    <rPh sb="0" eb="5">
      <t>カンセツハイスイコウ</t>
    </rPh>
    <phoneticPr fontId="2"/>
  </si>
  <si>
    <t>50A×100φ</t>
    <phoneticPr fontId="2"/>
  </si>
  <si>
    <t>ｽﾃﾝﾚｽ製防虫網</t>
  </si>
  <si>
    <t>PT-1　ﾌﾟﾗｽﾀｰﾄﾗｯﾌﾟ</t>
    <phoneticPr fontId="2"/>
  </si>
  <si>
    <t>40L　地下埋設型</t>
    <rPh sb="4" eb="9">
      <t>チカマイセツガタ</t>
    </rPh>
    <phoneticPr fontId="2"/>
  </si>
  <si>
    <t>台</t>
    <rPh sb="0" eb="1">
      <t>ダイ</t>
    </rPh>
    <phoneticPr fontId="2"/>
  </si>
  <si>
    <t>PT-1　躯体補強工事</t>
    <rPh sb="5" eb="7">
      <t>クタイ</t>
    </rPh>
    <rPh sb="7" eb="9">
      <t>ホキョウ</t>
    </rPh>
    <rPh sb="9" eb="11">
      <t>コウジ</t>
    </rPh>
    <phoneticPr fontId="2"/>
  </si>
  <si>
    <t>消火器設備</t>
    <rPh sb="0" eb="5">
      <t>ショウカキセツビ</t>
    </rPh>
    <phoneticPr fontId="2"/>
  </si>
  <si>
    <t>屋内消火栓設備</t>
    <rPh sb="0" eb="5">
      <t>オクナイショウカセン</t>
    </rPh>
    <rPh sb="5" eb="7">
      <t>セツビ</t>
    </rPh>
    <phoneticPr fontId="2"/>
  </si>
  <si>
    <t>Ａ7</t>
    <phoneticPr fontId="2"/>
  </si>
  <si>
    <t>電気温水器</t>
  </si>
  <si>
    <t>台所用</t>
    <rPh sb="0" eb="3">
      <t>ダイドコロヨウ</t>
    </rPh>
    <phoneticPr fontId="2"/>
  </si>
  <si>
    <t>12L</t>
    <phoneticPr fontId="2"/>
  </si>
  <si>
    <t>WHE-3</t>
    <phoneticPr fontId="2"/>
  </si>
  <si>
    <t>電気温水器</t>
    <phoneticPr fontId="2"/>
  </si>
  <si>
    <t>飲料・洗い物用</t>
    <rPh sb="0" eb="2">
      <t>インリョウ</t>
    </rPh>
    <rPh sb="3" eb="4">
      <t>アラ</t>
    </rPh>
    <rPh sb="5" eb="7">
      <t>モノヨウ</t>
    </rPh>
    <phoneticPr fontId="2"/>
  </si>
  <si>
    <t>25L</t>
    <phoneticPr fontId="2"/>
  </si>
  <si>
    <t>保温工事</t>
    <rPh sb="0" eb="4">
      <t>ホオンコウジ</t>
    </rPh>
    <phoneticPr fontId="2"/>
  </si>
  <si>
    <t>文字標識</t>
    <rPh sb="0" eb="4">
      <t>モジヒョウシキ</t>
    </rPh>
    <phoneticPr fontId="2"/>
  </si>
  <si>
    <t>消火器設備</t>
    <rPh sb="0" eb="5">
      <t>ショウカキセツビ</t>
    </rPh>
    <phoneticPr fontId="2"/>
  </si>
  <si>
    <t>消火器</t>
    <rPh sb="0" eb="3">
      <t>ショウカキ</t>
    </rPh>
    <phoneticPr fontId="2"/>
  </si>
  <si>
    <t>ABC粉末　10型消火器</t>
  </si>
  <si>
    <t>ABC粉末　10型消火器</t>
    <rPh sb="3" eb="5">
      <t>フンマツ</t>
    </rPh>
    <rPh sb="8" eb="9">
      <t>ガタ</t>
    </rPh>
    <rPh sb="9" eb="12">
      <t>ショウカキ</t>
    </rPh>
    <phoneticPr fontId="2"/>
  </si>
  <si>
    <t>本</t>
    <rPh sb="0" eb="1">
      <t>ホン</t>
    </rPh>
    <phoneticPr fontId="2"/>
  </si>
  <si>
    <t>ｽﾀﾝﾄﾞ付</t>
    <rPh sb="5" eb="6">
      <t>ツ</t>
    </rPh>
    <phoneticPr fontId="2"/>
  </si>
  <si>
    <t>ｽﾃﾝﾚｽ製　消火器ﾎﾞｯｸｽ</t>
    <rPh sb="5" eb="6">
      <t>セイ</t>
    </rPh>
    <rPh sb="7" eb="10">
      <t>ショウカキ</t>
    </rPh>
    <phoneticPr fontId="2"/>
  </si>
  <si>
    <t>屋外設置　1本用</t>
    <rPh sb="0" eb="4">
      <t>オクガイセッチ</t>
    </rPh>
    <rPh sb="6" eb="7">
      <t>ホン</t>
    </rPh>
    <rPh sb="7" eb="8">
      <t>ヨウ</t>
    </rPh>
    <phoneticPr fontId="2"/>
  </si>
  <si>
    <t>屋内消火栓設備</t>
    <rPh sb="0" eb="5">
      <t>オクナイショウカセン</t>
    </rPh>
    <rPh sb="5" eb="7">
      <t>セツビ</t>
    </rPh>
    <phoneticPr fontId="2"/>
  </si>
  <si>
    <t>TF-1</t>
    <phoneticPr fontId="2"/>
  </si>
  <si>
    <t>消火水槽</t>
    <rPh sb="0" eb="4">
      <t>ショウカスイソウ</t>
    </rPh>
    <phoneticPr fontId="2"/>
  </si>
  <si>
    <t>PFU-1</t>
    <phoneticPr fontId="2"/>
  </si>
  <si>
    <t>屋内消火栓ﾎﾟﾝﾌﾟ</t>
    <rPh sb="0" eb="5">
      <t>オクナイショウカセン</t>
    </rPh>
    <phoneticPr fontId="2"/>
  </si>
  <si>
    <t>消火ﾎﾟﾝﾌﾟﾕﾆｯﾄ</t>
    <rPh sb="0" eb="2">
      <t>ショウカ</t>
    </rPh>
    <phoneticPr fontId="2"/>
  </si>
  <si>
    <t>PFU-2</t>
    <phoneticPr fontId="2"/>
  </si>
  <si>
    <t>補助加圧ﾎﾟﾝﾌﾟﾕﾆｯﾄ</t>
    <rPh sb="0" eb="2">
      <t>ホジョ</t>
    </rPh>
    <rPh sb="2" eb="4">
      <t>カアツ</t>
    </rPh>
    <phoneticPr fontId="2"/>
  </si>
  <si>
    <t>25L/min×59m×1.5kW</t>
    <phoneticPr fontId="2"/>
  </si>
  <si>
    <t>機器搬入費</t>
    <rPh sb="0" eb="5">
      <t>キキハンニュウヒ</t>
    </rPh>
    <phoneticPr fontId="2"/>
  </si>
  <si>
    <t>HD-1　屋内消火栓</t>
    <rPh sb="5" eb="10">
      <t>オクナイショウカセン</t>
    </rPh>
    <phoneticPr fontId="2"/>
  </si>
  <si>
    <t>広範囲型2号消火栓</t>
  </si>
  <si>
    <t>広範囲型2号消火栓</t>
    <rPh sb="0" eb="3">
      <t>コウハンイ</t>
    </rPh>
    <rPh sb="3" eb="4">
      <t>ガタ</t>
    </rPh>
    <rPh sb="5" eb="6">
      <t>ゴウ</t>
    </rPh>
    <rPh sb="6" eb="9">
      <t>ショウカセン</t>
    </rPh>
    <phoneticPr fontId="2"/>
  </si>
  <si>
    <t>埋込・消火器ﾎﾞｯｸｽ付</t>
    <rPh sb="0" eb="2">
      <t>ウメコミ</t>
    </rPh>
    <rPh sb="3" eb="6">
      <t>ショウカキ</t>
    </rPh>
    <rPh sb="11" eb="12">
      <t>ツキ</t>
    </rPh>
    <phoneticPr fontId="2"/>
  </si>
  <si>
    <t>HD-2　屋内消火栓</t>
    <rPh sb="5" eb="10">
      <t>オクナイショウカセン</t>
    </rPh>
    <phoneticPr fontId="2"/>
  </si>
  <si>
    <t>露出型</t>
    <rPh sb="0" eb="3">
      <t>ロシュツガタ</t>
    </rPh>
    <phoneticPr fontId="2"/>
  </si>
  <si>
    <t>＜消火管＞</t>
    <rPh sb="1" eb="4">
      <t>ショウカカン</t>
    </rPh>
    <phoneticPr fontId="2"/>
  </si>
  <si>
    <t>＜ドレン管＞</t>
    <rPh sb="4" eb="5">
      <t>カン</t>
    </rPh>
    <phoneticPr fontId="2"/>
  </si>
  <si>
    <t>ｽﾃﾝﾚｽ製　水用　500L</t>
    <phoneticPr fontId="2"/>
  </si>
  <si>
    <t>ｻｸｼｮﾝﾕﾆｯﾄ</t>
    <phoneticPr fontId="2"/>
  </si>
  <si>
    <t>50A　取付費</t>
    <rPh sb="4" eb="7">
      <t>トリツケヒ</t>
    </rPh>
    <phoneticPr fontId="2"/>
  </si>
  <si>
    <t>ﾌｰﾄ弁</t>
    <rPh sb="3" eb="4">
      <t>ベン</t>
    </rPh>
    <phoneticPr fontId="2"/>
  </si>
  <si>
    <t>総合調整費</t>
    <rPh sb="0" eb="5">
      <t>ソウゴウチョウセイヒ</t>
    </rPh>
    <phoneticPr fontId="2"/>
  </si>
  <si>
    <t>計</t>
    <rPh sb="0" eb="1">
      <t>ケイ</t>
    </rPh>
    <phoneticPr fontId="2"/>
  </si>
  <si>
    <t>水道用ﾎﾟﾘｴﾁﾚﾝ二層管</t>
  </si>
  <si>
    <t>水道用ﾎﾟﾘｴﾁﾚﾝ二層管</t>
    <rPh sb="0" eb="3">
      <t>スイドウヨウ</t>
    </rPh>
    <rPh sb="10" eb="13">
      <t>ニソウカン</t>
    </rPh>
    <phoneticPr fontId="2"/>
  </si>
  <si>
    <t>水道用耐衝撃性硬質ﾎﾟﾘ塩化ﾋﾞﾆﾙ管</t>
  </si>
  <si>
    <t>PE　25A</t>
    <phoneticPr fontId="2"/>
  </si>
  <si>
    <t>PE　50A</t>
    <phoneticPr fontId="2"/>
  </si>
  <si>
    <t>PE　20A</t>
    <phoneticPr fontId="2"/>
  </si>
  <si>
    <t>HIVP　20A</t>
    <phoneticPr fontId="2"/>
  </si>
  <si>
    <t>寒冷地用横水栓</t>
    <rPh sb="0" eb="4">
      <t>カンレイチヨウ</t>
    </rPh>
    <rPh sb="4" eb="7">
      <t>ヨコスイセン</t>
    </rPh>
    <phoneticPr fontId="2"/>
  </si>
  <si>
    <t>T200SUN13C</t>
    <phoneticPr fontId="2"/>
  </si>
  <si>
    <t>MT－Ⅱ（竹村製作所）</t>
  </si>
  <si>
    <t>呼長さ0.5ｍ　浸透桝共</t>
    <rPh sb="0" eb="1">
      <t>ヨ</t>
    </rPh>
    <rPh sb="1" eb="2">
      <t>ナガ</t>
    </rPh>
    <rPh sb="8" eb="11">
      <t>シントウマス</t>
    </rPh>
    <rPh sb="11" eb="12">
      <t>トモ</t>
    </rPh>
    <phoneticPr fontId="2"/>
  </si>
  <si>
    <t>地上設置型散水栓ﾎﾞｯｸｽ</t>
    <rPh sb="0" eb="5">
      <t>チジョウセッチガタ</t>
    </rPh>
    <rPh sb="5" eb="8">
      <t>サンスイセン</t>
    </rPh>
    <phoneticPr fontId="2"/>
  </si>
  <si>
    <t>鋳鉄製（日之出製）</t>
    <rPh sb="0" eb="3">
      <t>チュウテツセイ</t>
    </rPh>
    <rPh sb="4" eb="8">
      <t>ヒノデセイ</t>
    </rPh>
    <phoneticPr fontId="2"/>
  </si>
  <si>
    <t>不凍水栓柱</t>
    <rPh sb="0" eb="5">
      <t>フトウスイセンチュウ</t>
    </rPh>
    <phoneticPr fontId="2"/>
  </si>
  <si>
    <t>耐寒カラン、伸縮固定ﾊﾞﾝﾄﾞ</t>
    <rPh sb="0" eb="2">
      <t>タイカン</t>
    </rPh>
    <rPh sb="6" eb="8">
      <t>シンシュク</t>
    </rPh>
    <rPh sb="8" eb="10">
      <t>コテイ</t>
    </rPh>
    <phoneticPr fontId="2"/>
  </si>
  <si>
    <t>仕切弁（GV）　10K</t>
  </si>
  <si>
    <t>弁桝</t>
  </si>
  <si>
    <t>VC-P</t>
  </si>
  <si>
    <t>VC-3</t>
    <phoneticPr fontId="2"/>
  </si>
  <si>
    <t>量水器桝</t>
    <rPh sb="0" eb="3">
      <t>リョウスイキ</t>
    </rPh>
    <rPh sb="3" eb="4">
      <t>マス</t>
    </rPh>
    <phoneticPr fontId="2"/>
  </si>
  <si>
    <t>MC-2</t>
    <phoneticPr fontId="2"/>
  </si>
  <si>
    <t>埋設表示</t>
  </si>
  <si>
    <t>鉄製</t>
  </si>
  <si>
    <t>ｺﾝｸﾘｰﾄ製</t>
  </si>
  <si>
    <t>埋設表示ｼｰﾄ</t>
  </si>
  <si>
    <t>150幅</t>
  </si>
  <si>
    <t>150A</t>
  </si>
  <si>
    <t>No.1　塩ビ小口径汚水桝</t>
    <phoneticPr fontId="2"/>
  </si>
  <si>
    <t>樹脂製蓋</t>
  </si>
  <si>
    <t>防護蓋T-25</t>
  </si>
  <si>
    <t>防護蓋T-25</t>
    <rPh sb="0" eb="3">
      <t>ボウゴフタ</t>
    </rPh>
    <phoneticPr fontId="2"/>
  </si>
  <si>
    <t>No.2　塩ビ小口径汚水桝</t>
    <phoneticPr fontId="2"/>
  </si>
  <si>
    <t>No.3　塩ビ小口径汚水桝</t>
    <phoneticPr fontId="2"/>
  </si>
  <si>
    <t>No.4　塩ビ小口径汚水桝</t>
    <phoneticPr fontId="2"/>
  </si>
  <si>
    <t>No.5　塩ビ小口径汚水桝</t>
    <phoneticPr fontId="2"/>
  </si>
  <si>
    <t>No.6　塩ビ小口径汚水桝</t>
    <phoneticPr fontId="2"/>
  </si>
  <si>
    <t>No.7　塩ビ小口径汚水桝</t>
    <phoneticPr fontId="2"/>
  </si>
  <si>
    <t>No.8　塩ビ小口径汚水桝</t>
    <phoneticPr fontId="2"/>
  </si>
  <si>
    <t>No.9　塩ビ小口径汚水桝</t>
    <phoneticPr fontId="2"/>
  </si>
  <si>
    <t>No.10　塩ビ小口径汚水桝</t>
    <phoneticPr fontId="2"/>
  </si>
  <si>
    <t>No.11　塩ビ小口径汚水桝</t>
    <phoneticPr fontId="2"/>
  </si>
  <si>
    <t>No.12　塩ビ小口径汚水桝</t>
    <phoneticPr fontId="2"/>
  </si>
  <si>
    <t>No.21　塩ビ小口径汚水桝</t>
    <phoneticPr fontId="2"/>
  </si>
  <si>
    <t>No.22　塩ビ小口径汚水桝</t>
    <phoneticPr fontId="2"/>
  </si>
  <si>
    <t>防護蓋T-8</t>
    <phoneticPr fontId="2"/>
  </si>
  <si>
    <t>耐火二層管　TMP（VP)</t>
  </si>
  <si>
    <t>耐火二層管　TMP（VP)</t>
    <phoneticPr fontId="2"/>
  </si>
  <si>
    <t>器具取付費</t>
    <rPh sb="0" eb="5">
      <t>キグトリツケヒ</t>
    </rPh>
    <phoneticPr fontId="2"/>
  </si>
  <si>
    <t>鉛ﾚｽ　20A</t>
    <phoneticPr fontId="2"/>
  </si>
  <si>
    <t>鉛ﾚｽ　25A</t>
    <phoneticPr fontId="2"/>
  </si>
  <si>
    <t>SUS　20A</t>
    <phoneticPr fontId="2"/>
  </si>
  <si>
    <t>鉛ﾚｽ　20A</t>
    <phoneticPr fontId="2"/>
  </si>
  <si>
    <t>鉛ﾚｽ　25A</t>
    <phoneticPr fontId="2"/>
  </si>
  <si>
    <t>鉛ﾚｽ　50A</t>
    <phoneticPr fontId="2"/>
  </si>
  <si>
    <t>PFD　450×400</t>
    <phoneticPr fontId="2"/>
  </si>
  <si>
    <t>消火設備設備</t>
    <rPh sb="0" eb="4">
      <t>ショウカセツビ</t>
    </rPh>
    <rPh sb="4" eb="6">
      <t>セツビ</t>
    </rPh>
    <phoneticPr fontId="7"/>
  </si>
  <si>
    <t>博物館</t>
    <rPh sb="0" eb="3">
      <t>ハクブツカン</t>
    </rPh>
    <phoneticPr fontId="2"/>
  </si>
  <si>
    <t>天井ｶｾｯﾄ形　1方向</t>
    <rPh sb="0" eb="2">
      <t>テンジョウ</t>
    </rPh>
    <rPh sb="6" eb="7">
      <t>カタ</t>
    </rPh>
    <rPh sb="9" eb="11">
      <t>ホウコウ</t>
    </rPh>
    <phoneticPr fontId="2"/>
  </si>
  <si>
    <t>天井ｶｾｯﾄ形　4方向（10.0kW×2）</t>
    <phoneticPr fontId="2"/>
  </si>
  <si>
    <t>冷房能力：71.0KW</t>
    <rPh sb="0" eb="2">
      <t>レイボウ</t>
    </rPh>
    <rPh sb="2" eb="4">
      <t>ノウリョク</t>
    </rPh>
    <phoneticPr fontId="2"/>
  </si>
  <si>
    <t>冷房能力：85.0kW</t>
    <phoneticPr fontId="2"/>
  </si>
  <si>
    <t>天井ｶｾｯﾄ形　1方向</t>
    <phoneticPr fontId="2"/>
  </si>
  <si>
    <t>冷房能力：16.0kW</t>
    <phoneticPr fontId="2"/>
  </si>
  <si>
    <t>冷房能力：40.0kW</t>
    <phoneticPr fontId="2"/>
  </si>
  <si>
    <t>設備用精密空調機（恒温恒湿）</t>
    <rPh sb="0" eb="3">
      <t>セツビヨウ</t>
    </rPh>
    <rPh sb="3" eb="8">
      <t>セイミツクウチョウキ</t>
    </rPh>
    <phoneticPr fontId="2"/>
  </si>
  <si>
    <t>冷房能力：40.0KW</t>
    <rPh sb="0" eb="4">
      <t>レイボウノウリョク</t>
    </rPh>
    <phoneticPr fontId="2"/>
  </si>
  <si>
    <t>＃3×7200ｍ3/H×500Pa</t>
    <phoneticPr fontId="2"/>
  </si>
  <si>
    <t>＃1・1/2×1500ｍ3/H×360Pa</t>
    <phoneticPr fontId="2"/>
  </si>
  <si>
    <t>15300ｍ3/H</t>
    <phoneticPr fontId="2"/>
  </si>
  <si>
    <t>防虫ﾌｨﾙﾀｰﾕﾆｯﾄ　790ｍ3/H</t>
    <rPh sb="0" eb="2">
      <t>ボウチュウ</t>
    </rPh>
    <phoneticPr fontId="2"/>
  </si>
  <si>
    <t>阻塵ﾌｨﾙﾀｰﾕﾆｯﾄ　1000×750</t>
    <rPh sb="0" eb="1">
      <t>ハバ</t>
    </rPh>
    <rPh sb="1" eb="2">
      <t>チリ</t>
    </rPh>
    <phoneticPr fontId="2"/>
  </si>
  <si>
    <t>阻塵ﾌｨﾙﾀｰﾕﾆｯﾄ　600×500</t>
    <rPh sb="0" eb="1">
      <t>ハバ</t>
    </rPh>
    <rPh sb="1" eb="2">
      <t>チリ</t>
    </rPh>
    <phoneticPr fontId="2"/>
  </si>
  <si>
    <t>OF-3</t>
    <phoneticPr fontId="2"/>
  </si>
  <si>
    <t>＃1・1/2×5100ｍ3/H×300Pa</t>
    <phoneticPr fontId="2"/>
  </si>
  <si>
    <t>OF-4</t>
    <phoneticPr fontId="2"/>
  </si>
  <si>
    <t>＃1・1/2×990ｍ3/H×300Pa</t>
    <phoneticPr fontId="2"/>
  </si>
  <si>
    <t>300ｍ3/H×150Pa</t>
    <phoneticPr fontId="2"/>
  </si>
  <si>
    <t>＃1・1/2×1300ｍ3/H×200Pa</t>
    <phoneticPr fontId="2"/>
  </si>
  <si>
    <t>＃1・1/4×350ｍ3/H×200Pa</t>
    <phoneticPr fontId="2"/>
  </si>
  <si>
    <t>＃1・1/4×510ｍ3/H×250Pa</t>
    <phoneticPr fontId="2"/>
  </si>
  <si>
    <t>＃1・1/2×990ｍ3/H×150Pa</t>
    <phoneticPr fontId="2"/>
  </si>
  <si>
    <t>＃1・1/4×250ｍ3/H×150Pa</t>
    <phoneticPr fontId="2"/>
  </si>
  <si>
    <t>排ｶﾞｽ用ﾌｧﾝ</t>
    <rPh sb="0" eb="1">
      <t>ハイ</t>
    </rPh>
    <rPh sb="4" eb="5">
      <t>ヨウ</t>
    </rPh>
    <phoneticPr fontId="2"/>
  </si>
  <si>
    <t>＃2・1/2×7300ｍ3/H×500Pa</t>
    <phoneticPr fontId="2"/>
  </si>
  <si>
    <t>EF-26</t>
    <phoneticPr fontId="2"/>
  </si>
  <si>
    <t>50ｍ3/H×40Pa</t>
    <phoneticPr fontId="2"/>
  </si>
  <si>
    <t>HEX-1</t>
    <phoneticPr fontId="2"/>
  </si>
  <si>
    <t>1000ｍ3/H×300Pa</t>
    <phoneticPr fontId="2"/>
  </si>
  <si>
    <t>340ｍ3/H×330Pa</t>
    <phoneticPr fontId="2"/>
  </si>
  <si>
    <t>750ｍ3/H×380Pa</t>
    <phoneticPr fontId="2"/>
  </si>
  <si>
    <t>1400ｍ3/H×350Pa</t>
    <phoneticPr fontId="2"/>
  </si>
  <si>
    <t>800×800（0.64㎡）</t>
    <phoneticPr fontId="2"/>
  </si>
  <si>
    <t>900×900（0.81㎡）</t>
    <phoneticPr fontId="2"/>
  </si>
  <si>
    <t>1000×1000（1.00㎡）</t>
    <phoneticPr fontId="2"/>
  </si>
  <si>
    <t>VD　350×250</t>
    <phoneticPr fontId="2"/>
  </si>
  <si>
    <t>VD　400×300</t>
    <phoneticPr fontId="2"/>
  </si>
  <si>
    <t>FD　350×400</t>
    <phoneticPr fontId="2"/>
  </si>
  <si>
    <t>FD　450×400</t>
    <phoneticPr fontId="2"/>
  </si>
  <si>
    <t>FD　650×400</t>
    <phoneticPr fontId="2"/>
  </si>
  <si>
    <t>CD　250×350</t>
    <phoneticPr fontId="2"/>
  </si>
  <si>
    <t>CD　350×250</t>
    <phoneticPr fontId="2"/>
  </si>
  <si>
    <t>CD　350×400</t>
    <phoneticPr fontId="2"/>
  </si>
  <si>
    <t>CD　400×200</t>
    <phoneticPr fontId="2"/>
  </si>
  <si>
    <t>CD　400×300</t>
    <phoneticPr fontId="2"/>
  </si>
  <si>
    <t>MD　100φ</t>
    <phoneticPr fontId="2"/>
  </si>
  <si>
    <t>MD　500×550</t>
    <phoneticPr fontId="2"/>
  </si>
  <si>
    <t>煙感知器連動型防火ダンパー</t>
    <phoneticPr fontId="2"/>
  </si>
  <si>
    <t>SFD　750×400</t>
    <phoneticPr fontId="2"/>
  </si>
  <si>
    <t>SFD　350×250</t>
    <phoneticPr fontId="2"/>
  </si>
  <si>
    <t>SFD　400×300</t>
    <phoneticPr fontId="2"/>
  </si>
  <si>
    <t>SFD　400×400</t>
    <phoneticPr fontId="2"/>
  </si>
  <si>
    <t>RD　350×400</t>
    <phoneticPr fontId="2"/>
  </si>
  <si>
    <t>RD　1150×800</t>
    <phoneticPr fontId="2"/>
  </si>
  <si>
    <t>ｽﾃﾝﾚｽ製ﾊﾟｲﾌﾟﾌｰﾄﾞ深形（網付）</t>
    <rPh sb="15" eb="16">
      <t>フカ</t>
    </rPh>
    <rPh sb="18" eb="19">
      <t>アミ</t>
    </rPh>
    <rPh sb="19" eb="20">
      <t>フ</t>
    </rPh>
    <phoneticPr fontId="2"/>
  </si>
  <si>
    <t>ｽﾃﾝﾚｽ製　金網（＃10程度）</t>
    <rPh sb="7" eb="9">
      <t>カナアミ</t>
    </rPh>
    <rPh sb="13" eb="15">
      <t>テイド</t>
    </rPh>
    <phoneticPr fontId="2"/>
  </si>
  <si>
    <t>風量測定口</t>
    <rPh sb="0" eb="5">
      <t>フウリョウソクテイコウ</t>
    </rPh>
    <phoneticPr fontId="2"/>
  </si>
  <si>
    <t>制気口ﾎﾞｯｸｽ類（避圧）</t>
    <rPh sb="10" eb="12">
      <t>ヒアツ</t>
    </rPh>
    <phoneticPr fontId="2"/>
  </si>
  <si>
    <t>壁給気口（F付）</t>
    <rPh sb="0" eb="1">
      <t>カベ</t>
    </rPh>
    <rPh sb="1" eb="4">
      <t>キュウキコウ</t>
    </rPh>
    <rPh sb="6" eb="7">
      <t>フ</t>
    </rPh>
    <phoneticPr fontId="2"/>
  </si>
  <si>
    <t>SUS製　ｳｪｻﾞｰｶﾊﾞｰ</t>
    <rPh sb="3" eb="4">
      <t>セイ</t>
    </rPh>
    <phoneticPr fontId="2"/>
  </si>
  <si>
    <t>600□×600H</t>
    <phoneticPr fontId="2"/>
  </si>
  <si>
    <t>ｱﾝｸﾞﾙダクト工法ﾀﾞｸﾄ（高圧）</t>
    <rPh sb="15" eb="16">
      <t>コウ</t>
    </rPh>
    <phoneticPr fontId="2"/>
  </si>
  <si>
    <t>451～1200</t>
    <phoneticPr fontId="2"/>
  </si>
  <si>
    <t>ノズル　結露防止</t>
    <phoneticPr fontId="2"/>
  </si>
  <si>
    <t>二重ノズル　結露防止</t>
    <rPh sb="0" eb="2">
      <t>ニジュウ</t>
    </rPh>
    <phoneticPr fontId="2"/>
  </si>
  <si>
    <t>BL-S　結露防止</t>
    <rPh sb="5" eb="9">
      <t>ケツロボウシ</t>
    </rPh>
    <phoneticPr fontId="2"/>
  </si>
  <si>
    <t>風量調整ﾀﾞﾝﾊﾟｰ　（高圧）</t>
    <rPh sb="12" eb="14">
      <t>コウアツ</t>
    </rPh>
    <phoneticPr fontId="2"/>
  </si>
  <si>
    <t>VD　350×150</t>
    <phoneticPr fontId="2"/>
  </si>
  <si>
    <t>VD　400×250</t>
    <phoneticPr fontId="2"/>
  </si>
  <si>
    <t>VD　500×650</t>
    <phoneticPr fontId="2"/>
  </si>
  <si>
    <t>VD　550×400</t>
    <phoneticPr fontId="2"/>
  </si>
  <si>
    <t>VD　550×550</t>
    <phoneticPr fontId="2"/>
  </si>
  <si>
    <t>VD　900×600</t>
    <phoneticPr fontId="2"/>
  </si>
  <si>
    <t>風量調整ﾀﾞﾝﾊﾟｰ　（高圧）1.6ｔ</t>
    <rPh sb="12" eb="14">
      <t>コウアツ</t>
    </rPh>
    <phoneticPr fontId="2"/>
  </si>
  <si>
    <t>防火ﾀﾞﾝﾊﾟｰ　（高圧）</t>
    <phoneticPr fontId="2"/>
  </si>
  <si>
    <t>FD　350×150</t>
    <phoneticPr fontId="2"/>
  </si>
  <si>
    <t>FD　400×250</t>
    <phoneticPr fontId="2"/>
  </si>
  <si>
    <t>FD　1200×450</t>
    <phoneticPr fontId="2"/>
  </si>
  <si>
    <t>SFD　500×500</t>
    <phoneticPr fontId="2"/>
  </si>
  <si>
    <t>煙感知器連動型防火ﾀﾞﾝﾊﾟｰ（高圧）</t>
    <rPh sb="16" eb="18">
      <t>コウアツ</t>
    </rPh>
    <phoneticPr fontId="2"/>
  </si>
  <si>
    <t>SFD　700×500</t>
    <phoneticPr fontId="2"/>
  </si>
  <si>
    <t>SFD　800×400</t>
    <phoneticPr fontId="2"/>
  </si>
  <si>
    <t>SFD　900×600</t>
    <phoneticPr fontId="2"/>
  </si>
  <si>
    <t>ｶﾞｽ圧連動防火ﾀﾞﾝﾊﾟｰ（高圧）</t>
    <rPh sb="15" eb="17">
      <t>コウアツ</t>
    </rPh>
    <phoneticPr fontId="2"/>
  </si>
  <si>
    <t>PFD　350×400</t>
    <phoneticPr fontId="2"/>
  </si>
  <si>
    <t>PFD　500×400</t>
    <phoneticPr fontId="2"/>
  </si>
  <si>
    <t>VD　450×300</t>
    <phoneticPr fontId="2"/>
  </si>
  <si>
    <t>VD　700×150</t>
    <phoneticPr fontId="2"/>
  </si>
  <si>
    <t>VD　700×300</t>
    <phoneticPr fontId="2"/>
  </si>
  <si>
    <t>CD　450×300</t>
    <phoneticPr fontId="2"/>
  </si>
  <si>
    <t>CD　750×400</t>
    <phoneticPr fontId="2"/>
  </si>
  <si>
    <t>MD　150φ</t>
    <phoneticPr fontId="2"/>
  </si>
  <si>
    <t>MD　350×200</t>
    <phoneticPr fontId="2"/>
  </si>
  <si>
    <t>MD　450×300</t>
    <phoneticPr fontId="2"/>
  </si>
  <si>
    <t>PFD　300×250</t>
    <phoneticPr fontId="2"/>
  </si>
  <si>
    <t>PFD　450×300</t>
    <phoneticPr fontId="2"/>
  </si>
  <si>
    <t>PFD　550×550</t>
    <phoneticPr fontId="2"/>
  </si>
  <si>
    <t>125φ×1m</t>
    <phoneticPr fontId="2"/>
  </si>
  <si>
    <t>150φ×1m</t>
    <phoneticPr fontId="2"/>
  </si>
  <si>
    <t>250φ×1m</t>
    <phoneticPr fontId="2"/>
  </si>
  <si>
    <t>温度計</t>
    <rPh sb="0" eb="3">
      <t>オンドケイ</t>
    </rPh>
    <phoneticPr fontId="2"/>
  </si>
  <si>
    <t>ﾊﾞｲﾒﾀﾙ式　丸形　（外径100φ）</t>
    <phoneticPr fontId="2"/>
  </si>
  <si>
    <t>751～1200</t>
    <phoneticPr fontId="2"/>
  </si>
  <si>
    <t>FD短管　1.6mm</t>
    <rPh sb="2" eb="4">
      <t>タンカン</t>
    </rPh>
    <phoneticPr fontId="2"/>
  </si>
  <si>
    <t>125φ</t>
    <phoneticPr fontId="2"/>
  </si>
  <si>
    <t>350φ</t>
    <phoneticPr fontId="2"/>
  </si>
  <si>
    <t>一般配管用ｽﾃﾝﾚｽ鋼管　SUS</t>
    <rPh sb="0" eb="2">
      <t>イッパン</t>
    </rPh>
    <rPh sb="2" eb="5">
      <t>ハイカンヨウ</t>
    </rPh>
    <rPh sb="10" eb="12">
      <t>コウカン</t>
    </rPh>
    <phoneticPr fontId="2"/>
  </si>
  <si>
    <t>60A</t>
    <phoneticPr fontId="2"/>
  </si>
  <si>
    <t>（高温排水）Pﾄﾗｯﾌﾟ</t>
    <phoneticPr fontId="2"/>
  </si>
  <si>
    <t>（高温排水）間接排水口</t>
    <rPh sb="6" eb="8">
      <t>カンセツ</t>
    </rPh>
    <rPh sb="8" eb="10">
      <t>ハイスイ</t>
    </rPh>
    <rPh sb="10" eb="11">
      <t>コウ</t>
    </rPh>
    <phoneticPr fontId="2"/>
  </si>
  <si>
    <t>（高温排水）ｼｰﾘﾝｸﾞﾌﾟﾚｰﾄ</t>
    <phoneticPr fontId="2"/>
  </si>
  <si>
    <t>（軟水器）間接排水口</t>
    <rPh sb="5" eb="7">
      <t>カンセツ</t>
    </rPh>
    <rPh sb="7" eb="9">
      <t>ハイスイ</t>
    </rPh>
    <rPh sb="9" eb="10">
      <t>コウ</t>
    </rPh>
    <phoneticPr fontId="2"/>
  </si>
  <si>
    <t>（軟水器）Pﾄﾗｯﾌﾟ</t>
    <phoneticPr fontId="2"/>
  </si>
  <si>
    <t>（ｶｳﾝﾀｰ・洗面器×2）</t>
    <rPh sb="7" eb="10">
      <t>センメンキ</t>
    </rPh>
    <phoneticPr fontId="2"/>
  </si>
  <si>
    <t>MKWGC1800CPA14BY</t>
    <phoneticPr fontId="2"/>
  </si>
  <si>
    <t>LSC721BAPMWR</t>
    <phoneticPr fontId="2"/>
  </si>
  <si>
    <t>MK50H0935VPA14W</t>
    <phoneticPr fontId="2"/>
  </si>
  <si>
    <t>逆止弁（CV）10K</t>
    <rPh sb="0" eb="2">
      <t>ギャクシ</t>
    </rPh>
    <phoneticPr fontId="2"/>
  </si>
  <si>
    <t>横水栓</t>
    <rPh sb="0" eb="3">
      <t>ヨコスイセン</t>
    </rPh>
    <phoneticPr fontId="2"/>
  </si>
  <si>
    <t>13ｍｍ</t>
    <phoneticPr fontId="2"/>
  </si>
  <si>
    <t>間接排水口</t>
    <rPh sb="0" eb="2">
      <t>カンセツ</t>
    </rPh>
    <rPh sb="2" eb="4">
      <t>ハイスイ</t>
    </rPh>
    <rPh sb="4" eb="5">
      <t>コウ</t>
    </rPh>
    <phoneticPr fontId="2"/>
  </si>
  <si>
    <t>25A×40φ</t>
    <phoneticPr fontId="2"/>
  </si>
  <si>
    <t>圧力計</t>
    <rPh sb="0" eb="3">
      <t>アツリョクケイ</t>
    </rPh>
    <phoneticPr fontId="2"/>
  </si>
  <si>
    <t>衛生　3,000ｍ2以下</t>
    <rPh sb="0" eb="2">
      <t>エイセイ</t>
    </rPh>
    <rPh sb="10" eb="12">
      <t>イカ</t>
    </rPh>
    <phoneticPr fontId="2"/>
  </si>
  <si>
    <t>空調　面積3,000ｍ2以下</t>
    <rPh sb="0" eb="2">
      <t>クウチョウ</t>
    </rPh>
    <rPh sb="3" eb="5">
      <t>メンセキ</t>
    </rPh>
    <rPh sb="12" eb="14">
      <t>イカ</t>
    </rPh>
    <phoneticPr fontId="2"/>
  </si>
  <si>
    <t>掃兼ﾄﾗｯﾌﾟ</t>
    <phoneticPr fontId="2"/>
  </si>
  <si>
    <t>ﾌﾛｰﾄﾎﾞｰﾙ式ﾄﾞﾚﾝﾄﾗｯﾌﾟ</t>
    <rPh sb="8" eb="11">
      <t>ドレン</t>
    </rPh>
    <phoneticPr fontId="2"/>
  </si>
  <si>
    <t>WHE-4</t>
    <phoneticPr fontId="2"/>
  </si>
  <si>
    <t>20su</t>
    <phoneticPr fontId="2"/>
  </si>
  <si>
    <t>一般配管用ｽﾃﾝﾚｽ鋼鋼管　ﾌﾟﾚｽ接合</t>
    <rPh sb="0" eb="4">
      <t>イッパンハイカン</t>
    </rPh>
    <rPh sb="4" eb="5">
      <t>ヨウ</t>
    </rPh>
    <phoneticPr fontId="2"/>
  </si>
  <si>
    <t>50φ×180L/min×63ｍ×5.5kW</t>
    <phoneticPr fontId="2"/>
  </si>
  <si>
    <t>Ｃ</t>
    <phoneticPr fontId="2"/>
  </si>
  <si>
    <t>Ｄ</t>
    <phoneticPr fontId="2"/>
  </si>
  <si>
    <t>屋外倉庫</t>
    <rPh sb="0" eb="2">
      <t>オクガイ</t>
    </rPh>
    <rPh sb="2" eb="4">
      <t>ソウコ</t>
    </rPh>
    <phoneticPr fontId="2"/>
  </si>
  <si>
    <t>寒冷地用散水栓</t>
    <phoneticPr fontId="2"/>
  </si>
  <si>
    <t>T28UNH13</t>
    <phoneticPr fontId="2"/>
  </si>
  <si>
    <t>D-X3　呼長さ2.0ｍ</t>
    <rPh sb="5" eb="6">
      <t>ヨ</t>
    </rPh>
    <rPh sb="6" eb="7">
      <t>ナガ</t>
    </rPh>
    <phoneticPr fontId="2"/>
  </si>
  <si>
    <t>洗濯機ﾊﾟﾝ</t>
    <phoneticPr fontId="2"/>
  </si>
  <si>
    <t>PWSP64GH2W</t>
    <phoneticPr fontId="2"/>
  </si>
  <si>
    <t>VC-2</t>
    <phoneticPr fontId="2"/>
  </si>
  <si>
    <t>既設管接続</t>
    <rPh sb="0" eb="5">
      <t>キセツカンセツゾク</t>
    </rPh>
    <phoneticPr fontId="2"/>
  </si>
  <si>
    <t>硬質ﾎﾟﾘ塩化ﾋﾞﾆﾙ管　VU</t>
    <phoneticPr fontId="2"/>
  </si>
  <si>
    <t>200φ-150A-YW　H＝730</t>
    <phoneticPr fontId="2"/>
  </si>
  <si>
    <t>200φ-100A-45L　H＝690</t>
    <phoneticPr fontId="2"/>
  </si>
  <si>
    <t>200φ-150A-90L　H＝600</t>
    <phoneticPr fontId="2"/>
  </si>
  <si>
    <t>200φ-150A-UT　H=740　ﾄﾗｯﾌﾟ</t>
    <phoneticPr fontId="2"/>
  </si>
  <si>
    <t>200φ-150A-90Y　H=810</t>
    <phoneticPr fontId="2"/>
  </si>
  <si>
    <t>200φ-150A-90Y　H=830</t>
    <phoneticPr fontId="2"/>
  </si>
  <si>
    <t>200φ-150A-90Y　H=870</t>
    <phoneticPr fontId="2"/>
  </si>
  <si>
    <t>200φ-150A-90L　H=950</t>
    <phoneticPr fontId="2"/>
  </si>
  <si>
    <t>200φ-150A-ST　H=1400</t>
    <phoneticPr fontId="2"/>
  </si>
  <si>
    <t>200φ-150A-ST　H=1950</t>
    <phoneticPr fontId="2"/>
  </si>
  <si>
    <t>200φ-150A-ST　H=2130</t>
    <phoneticPr fontId="2"/>
  </si>
  <si>
    <t>200φ-150A-DRY　H=2150　ﾄﾞﾛｯﾌﾟ</t>
    <phoneticPr fontId="2"/>
  </si>
  <si>
    <t>No.13　塩ビ小口径汚水桝</t>
    <phoneticPr fontId="2"/>
  </si>
  <si>
    <t>200φ-150A-DR　H=600　ﾄﾞﾛｯﾌﾟ</t>
    <phoneticPr fontId="2"/>
  </si>
  <si>
    <t>No.14　塩ビ小口径汚水桝</t>
    <phoneticPr fontId="2"/>
  </si>
  <si>
    <t>200φ-150A-22・1/2L　H=410</t>
    <phoneticPr fontId="2"/>
  </si>
  <si>
    <t>No.17　塩ビ小口径汚水桝</t>
    <phoneticPr fontId="2"/>
  </si>
  <si>
    <t>200φ-100A-UTK　H＝660　ﾄﾗｯﾌﾟ</t>
    <phoneticPr fontId="2"/>
  </si>
  <si>
    <t>No.18　塩ビ小口径汚水桝</t>
    <phoneticPr fontId="2"/>
  </si>
  <si>
    <t>200φ-100A-90Y　H＝640</t>
    <phoneticPr fontId="2"/>
  </si>
  <si>
    <t>No.19　塩ビ小口径汚水桝</t>
    <phoneticPr fontId="2"/>
  </si>
  <si>
    <t>200φ-100A-MG　H＝640　逆流防止</t>
    <rPh sb="19" eb="21">
      <t>ギャクリュウ</t>
    </rPh>
    <rPh sb="21" eb="23">
      <t>ボウシ</t>
    </rPh>
    <phoneticPr fontId="2"/>
  </si>
  <si>
    <t>200φ-100A-90L　H＝600</t>
    <phoneticPr fontId="2"/>
  </si>
  <si>
    <t>200φ-100A-DR　H=710　ﾄﾞﾛｯﾌﾟ</t>
    <phoneticPr fontId="2"/>
  </si>
  <si>
    <t>Ｂ3</t>
  </si>
  <si>
    <t>Ｂ4</t>
  </si>
  <si>
    <t>Ｂ5</t>
  </si>
  <si>
    <t>Ｂ6</t>
  </si>
  <si>
    <t>Ｂ7</t>
  </si>
  <si>
    <t>Ｂ8</t>
  </si>
  <si>
    <t>Ｄ1</t>
    <phoneticPr fontId="2"/>
  </si>
  <si>
    <t>Ｄ2</t>
  </si>
  <si>
    <t>Ｂ３</t>
    <phoneticPr fontId="2"/>
  </si>
  <si>
    <t>Ｂ４</t>
    <phoneticPr fontId="2"/>
  </si>
  <si>
    <t>Ｂ５</t>
    <phoneticPr fontId="2"/>
  </si>
  <si>
    <t>Ｂ６</t>
    <phoneticPr fontId="2"/>
  </si>
  <si>
    <t>Ｂ７</t>
    <phoneticPr fontId="2"/>
  </si>
  <si>
    <t>Ｂ８</t>
    <phoneticPr fontId="2"/>
  </si>
  <si>
    <t>収蔵庫棟</t>
    <rPh sb="0" eb="3">
      <t>シュウゾウコ</t>
    </rPh>
    <rPh sb="3" eb="4">
      <t>トウ</t>
    </rPh>
    <phoneticPr fontId="2"/>
  </si>
  <si>
    <t>AC-8</t>
    <phoneticPr fontId="2"/>
  </si>
  <si>
    <t>冷房能力：12.5kW</t>
    <phoneticPr fontId="2"/>
  </si>
  <si>
    <t>天井ｶｾｯﾄ形　4方向（7.1kW×2）</t>
    <phoneticPr fontId="2"/>
  </si>
  <si>
    <t>AC-9</t>
    <phoneticPr fontId="2"/>
  </si>
  <si>
    <t>既設桝へ接続</t>
    <rPh sb="0" eb="3">
      <t>キセツマス</t>
    </rPh>
    <rPh sb="4" eb="6">
      <t>セツゾク</t>
    </rPh>
    <phoneticPr fontId="2"/>
  </si>
  <si>
    <t>Ｂ2</t>
    <phoneticPr fontId="2"/>
  </si>
  <si>
    <t>EF-21</t>
    <phoneticPr fontId="2"/>
  </si>
  <si>
    <t>400ｍ3/H×100Pa</t>
    <phoneticPr fontId="2"/>
  </si>
  <si>
    <t>EF-22</t>
  </si>
  <si>
    <t>EF-23</t>
    <phoneticPr fontId="2"/>
  </si>
  <si>
    <t>450ｍ3/H×100Pa</t>
    <phoneticPr fontId="2"/>
  </si>
  <si>
    <t>EF-24</t>
    <phoneticPr fontId="2"/>
  </si>
  <si>
    <t>500ｍ3/H×100Pa</t>
    <phoneticPr fontId="2"/>
  </si>
  <si>
    <t>EF-25</t>
    <phoneticPr fontId="2"/>
  </si>
  <si>
    <t>500ｍ3/H×300Pa</t>
    <phoneticPr fontId="2"/>
  </si>
  <si>
    <t>HEX-13</t>
    <phoneticPr fontId="2"/>
  </si>
  <si>
    <t>HEX-14</t>
    <phoneticPr fontId="2"/>
  </si>
  <si>
    <t>空調　面積500ｍ2以下</t>
    <rPh sb="0" eb="2">
      <t>クウチョウ</t>
    </rPh>
    <rPh sb="3" eb="5">
      <t>メンセキ</t>
    </rPh>
    <rPh sb="10" eb="12">
      <t>イカ</t>
    </rPh>
    <phoneticPr fontId="2"/>
  </si>
  <si>
    <t>VHS　結露防止形　（F付）</t>
    <rPh sb="12" eb="13">
      <t>フ</t>
    </rPh>
    <phoneticPr fontId="2"/>
  </si>
  <si>
    <t>Ｂ3</t>
    <phoneticPr fontId="2"/>
  </si>
  <si>
    <t>Ｂ4</t>
    <phoneticPr fontId="2"/>
  </si>
  <si>
    <t>TKS05310J（ｼﾝｸﾞﾙﾚﾊﾞｰ混合水栓）</t>
    <phoneticPr fontId="2"/>
  </si>
  <si>
    <t>Ｂ5</t>
    <phoneticPr fontId="2"/>
  </si>
  <si>
    <t>Ｂ6</t>
    <phoneticPr fontId="2"/>
  </si>
  <si>
    <t>通気口　VC</t>
    <rPh sb="0" eb="3">
      <t>ツウキコウ</t>
    </rPh>
    <phoneticPr fontId="2"/>
  </si>
  <si>
    <t>Ｂ7</t>
    <phoneticPr fontId="2"/>
  </si>
  <si>
    <t>Ｂ8</t>
    <phoneticPr fontId="2"/>
  </si>
  <si>
    <t>消火用ﾎﾟﾘｴﾁﾚﾝ管</t>
    <rPh sb="0" eb="3">
      <t>ショウカヨウ</t>
    </rPh>
    <rPh sb="10" eb="11">
      <t>カン</t>
    </rPh>
    <phoneticPr fontId="2"/>
  </si>
  <si>
    <t>Ｃ1</t>
    <phoneticPr fontId="2"/>
  </si>
  <si>
    <t>EF-27</t>
    <phoneticPr fontId="2"/>
  </si>
  <si>
    <t>180ｍ3/H×80Pa</t>
    <phoneticPr fontId="2"/>
  </si>
  <si>
    <t>高圧ﾀﾞｸﾄ（亜鉛鉄板）　</t>
    <phoneticPr fontId="2"/>
  </si>
  <si>
    <t>低圧ﾀﾞｸﾄ（亜鉛鉄板）</t>
    <phoneticPr fontId="2"/>
  </si>
  <si>
    <t>㎡</t>
    <phoneticPr fontId="2"/>
  </si>
  <si>
    <t>Ｄ１</t>
    <phoneticPr fontId="2"/>
  </si>
  <si>
    <t>Ｄ２</t>
    <phoneticPr fontId="2"/>
  </si>
  <si>
    <t>樹脂製蓋</t>
    <phoneticPr fontId="2"/>
  </si>
  <si>
    <t>式</t>
    <rPh sb="0" eb="1">
      <t>シキ</t>
    </rPh>
    <phoneticPr fontId="2"/>
  </si>
  <si>
    <t>不凍水抜栓</t>
    <rPh sb="0" eb="2">
      <t>フトウ</t>
    </rPh>
    <rPh sb="2" eb="4">
      <t>ミズヌ</t>
    </rPh>
    <rPh sb="4" eb="5">
      <t>セン</t>
    </rPh>
    <phoneticPr fontId="2"/>
  </si>
  <si>
    <t>ﾄﾞﾚﾝ管</t>
    <rPh sb="4" eb="5">
      <t>カン</t>
    </rPh>
    <phoneticPr fontId="2"/>
  </si>
  <si>
    <t>冷媒管</t>
    <rPh sb="0" eb="3">
      <t>レイバイカン</t>
    </rPh>
    <phoneticPr fontId="2"/>
  </si>
  <si>
    <t>樹脂管20A以上</t>
    <rPh sb="0" eb="3">
      <t>ジュシカン</t>
    </rPh>
    <rPh sb="6" eb="8">
      <t>イジョウ</t>
    </rPh>
    <phoneticPr fontId="2"/>
  </si>
  <si>
    <t>天井ｶｾｯﾄ形　1方向</t>
    <phoneticPr fontId="2"/>
  </si>
  <si>
    <t>床置型　ペア</t>
  </si>
  <si>
    <t>床置型　ペア</t>
    <rPh sb="0" eb="3">
      <t>ユカオキガタ</t>
    </rPh>
    <phoneticPr fontId="2"/>
  </si>
  <si>
    <t>＃5　S付</t>
    <rPh sb="4" eb="5">
      <t>ツキ</t>
    </rPh>
    <phoneticPr fontId="2"/>
  </si>
  <si>
    <t>BL-D　</t>
    <phoneticPr fontId="2"/>
  </si>
  <si>
    <t>1500L（S付）</t>
    <rPh sb="7" eb="8">
      <t>ツキ</t>
    </rPh>
    <phoneticPr fontId="2"/>
  </si>
  <si>
    <t>ﾀﾞｸﾄ対象</t>
    <phoneticPr fontId="2"/>
  </si>
  <si>
    <t>埋設表示杭</t>
    <rPh sb="4" eb="5">
      <t>クイ</t>
    </rPh>
    <phoneticPr fontId="2"/>
  </si>
  <si>
    <t>200φ　（FD付）</t>
    <rPh sb="8" eb="9">
      <t>フ</t>
    </rPh>
    <phoneticPr fontId="2"/>
  </si>
  <si>
    <t>0.5mm　共板工法</t>
    <rPh sb="6" eb="10">
      <t>トモイタコウホウ</t>
    </rPh>
    <phoneticPr fontId="2"/>
  </si>
  <si>
    <t>0.6mm　共板工法</t>
    <rPh sb="6" eb="10">
      <t>トモイタコウホウ</t>
    </rPh>
    <phoneticPr fontId="2"/>
  </si>
  <si>
    <t>制御盤</t>
    <rPh sb="0" eb="3">
      <t>セイギョバン</t>
    </rPh>
    <phoneticPr fontId="2"/>
  </si>
  <si>
    <t>調整費</t>
    <rPh sb="0" eb="3">
      <t>チョウセイヒ</t>
    </rPh>
    <phoneticPr fontId="2"/>
  </si>
  <si>
    <t>ｴﾝｼﾞﾆｱﾘﾝｸﾞ費</t>
    <rPh sb="10" eb="11">
      <t>ヒ</t>
    </rPh>
    <phoneticPr fontId="2"/>
  </si>
  <si>
    <t>DP-1</t>
    <phoneticPr fontId="2"/>
  </si>
  <si>
    <t>自動制御工事</t>
    <rPh sb="0" eb="6">
      <t>ジドウセイギョコウジ</t>
    </rPh>
    <phoneticPr fontId="2"/>
  </si>
  <si>
    <t>自動制御装置</t>
    <rPh sb="0" eb="6">
      <t>ジドウセイギョソウチ</t>
    </rPh>
    <phoneticPr fontId="2"/>
  </si>
  <si>
    <t>計装工事</t>
    <rPh sb="0" eb="4">
      <t>ケイソウコウジ</t>
    </rPh>
    <phoneticPr fontId="2"/>
  </si>
  <si>
    <t>諸経費</t>
    <rPh sb="0" eb="3">
      <t>ショケイヒ</t>
    </rPh>
    <phoneticPr fontId="2"/>
  </si>
  <si>
    <t>パッケージ工事</t>
    <rPh sb="5" eb="7">
      <t>コウジ</t>
    </rPh>
    <phoneticPr fontId="2"/>
  </si>
  <si>
    <t>200φ×5000L 2本+予備1本</t>
    <rPh sb="12" eb="13">
      <t>ホン</t>
    </rPh>
    <rPh sb="14" eb="16">
      <t>ヨビ</t>
    </rPh>
    <rPh sb="17" eb="18">
      <t>ホン</t>
    </rPh>
    <phoneticPr fontId="2"/>
  </si>
  <si>
    <t>収蔵庫前室用</t>
    <rPh sb="0" eb="3">
      <t>シュウゾウコ</t>
    </rPh>
    <rPh sb="3" eb="5">
      <t>ゼンシツ</t>
    </rPh>
    <rPh sb="5" eb="6">
      <t>ヨウ</t>
    </rPh>
    <phoneticPr fontId="2"/>
  </si>
  <si>
    <t>300φ×23000L　2本+予備1本</t>
    <rPh sb="13" eb="14">
      <t>ホン</t>
    </rPh>
    <rPh sb="15" eb="17">
      <t>ヨビ</t>
    </rPh>
    <rPh sb="18" eb="19">
      <t>ホン</t>
    </rPh>
    <phoneticPr fontId="2"/>
  </si>
  <si>
    <t>陶磁収蔵庫用</t>
    <rPh sb="0" eb="5">
      <t>トウジシュウゾウコ</t>
    </rPh>
    <rPh sb="5" eb="6">
      <t>ヨウ</t>
    </rPh>
    <phoneticPr fontId="2"/>
  </si>
  <si>
    <t>特別収蔵庫用</t>
    <rPh sb="0" eb="5">
      <t>トクベツシュウゾウコ</t>
    </rPh>
    <rPh sb="5" eb="6">
      <t>ヨウ</t>
    </rPh>
    <phoneticPr fontId="2"/>
  </si>
  <si>
    <t>350φ×18000L　3本+予備1本</t>
    <rPh sb="13" eb="14">
      <t>ホン</t>
    </rPh>
    <rPh sb="15" eb="17">
      <t>ヨビ</t>
    </rPh>
    <rPh sb="18" eb="19">
      <t>ホン</t>
    </rPh>
    <phoneticPr fontId="2"/>
  </si>
  <si>
    <t>ｿｯｸﾀﾞｸﾄ付属品</t>
    <rPh sb="7" eb="10">
      <t>フゾクヒン</t>
    </rPh>
    <phoneticPr fontId="2"/>
  </si>
  <si>
    <t>仮設用排水水中ポンプ</t>
    <rPh sb="0" eb="3">
      <t>カセツヨウ</t>
    </rPh>
    <rPh sb="3" eb="7">
      <t>ハイスイスイチュウ</t>
    </rPh>
    <phoneticPr fontId="2"/>
  </si>
  <si>
    <t>100L/min x 7m x 0.48kW</t>
  </si>
  <si>
    <t>窒素ガス消火設備</t>
    <rPh sb="0" eb="2">
      <t>チッソ</t>
    </rPh>
    <rPh sb="4" eb="8">
      <t>ショウカセツビ</t>
    </rPh>
    <phoneticPr fontId="2"/>
  </si>
  <si>
    <t>窒素ガス消火栓設備</t>
    <rPh sb="0" eb="2">
      <t>チッソ</t>
    </rPh>
    <rPh sb="4" eb="7">
      <t>ショウカセン</t>
    </rPh>
    <rPh sb="7" eb="9">
      <t>セツビ</t>
    </rPh>
    <phoneticPr fontId="2"/>
  </si>
  <si>
    <t>窒素ガス貯蔵容器</t>
    <rPh sb="0" eb="2">
      <t>チッソ</t>
    </rPh>
    <rPh sb="4" eb="8">
      <t>チョゾウヨウキ</t>
    </rPh>
    <phoneticPr fontId="2"/>
  </si>
  <si>
    <t>窒素ガス加圧容器</t>
    <rPh sb="0" eb="2">
      <t>チッソ</t>
    </rPh>
    <rPh sb="4" eb="8">
      <t>カアツヨウキ</t>
    </rPh>
    <phoneticPr fontId="2"/>
  </si>
  <si>
    <t>5.0ｍ3/82.5L</t>
    <phoneticPr fontId="2"/>
  </si>
  <si>
    <t>9本ユニット</t>
    <rPh sb="1" eb="2">
      <t>ホン</t>
    </rPh>
    <phoneticPr fontId="2"/>
  </si>
  <si>
    <t>10本ユニット</t>
    <rPh sb="2" eb="3">
      <t>ホン</t>
    </rPh>
    <phoneticPr fontId="2"/>
  </si>
  <si>
    <t>φ4ライン制御弁</t>
    <rPh sb="5" eb="8">
      <t>セイギョベン</t>
    </rPh>
    <phoneticPr fontId="2"/>
  </si>
  <si>
    <t>選択弁</t>
    <rPh sb="0" eb="3">
      <t>センタクベン</t>
    </rPh>
    <phoneticPr fontId="2"/>
  </si>
  <si>
    <t>選択弁用集合管</t>
    <rPh sb="0" eb="4">
      <t>センタクベンヨウ</t>
    </rPh>
    <rPh sb="4" eb="7">
      <t>シュウゴウカン</t>
    </rPh>
    <phoneticPr fontId="2"/>
  </si>
  <si>
    <t>2系統用　50A</t>
    <rPh sb="1" eb="4">
      <t>ケイトウヨウ</t>
    </rPh>
    <phoneticPr fontId="2"/>
  </si>
  <si>
    <t>選択弁架台</t>
    <rPh sb="0" eb="3">
      <t>センタクベン</t>
    </rPh>
    <rPh sb="3" eb="5">
      <t>カダイ</t>
    </rPh>
    <phoneticPr fontId="2"/>
  </si>
  <si>
    <t>安全装置</t>
    <rPh sb="0" eb="4">
      <t>アンゼンソウチ</t>
    </rPh>
    <phoneticPr fontId="2"/>
  </si>
  <si>
    <t>起動容器</t>
    <rPh sb="0" eb="4">
      <t>キドウヨウキ</t>
    </rPh>
    <phoneticPr fontId="2"/>
  </si>
  <si>
    <t>定圧遮断器</t>
    <rPh sb="0" eb="2">
      <t>テイアツ</t>
    </rPh>
    <rPh sb="2" eb="5">
      <t>シャダンキ</t>
    </rPh>
    <phoneticPr fontId="2"/>
  </si>
  <si>
    <t>噴射ヘッド</t>
    <rPh sb="0" eb="2">
      <t>フンシャ</t>
    </rPh>
    <phoneticPr fontId="2"/>
  </si>
  <si>
    <t>ZMT型　25A</t>
    <rPh sb="3" eb="4">
      <t>ガタ</t>
    </rPh>
    <phoneticPr fontId="2"/>
  </si>
  <si>
    <t>PNQ型　25A</t>
    <rPh sb="3" eb="4">
      <t>ガタ</t>
    </rPh>
    <phoneticPr fontId="2"/>
  </si>
  <si>
    <t>PNQ-KD型　20A</t>
    <rPh sb="6" eb="7">
      <t>ガタ</t>
    </rPh>
    <phoneticPr fontId="2"/>
  </si>
  <si>
    <t>連動盤</t>
    <rPh sb="0" eb="3">
      <t>レンドウバン</t>
    </rPh>
    <phoneticPr fontId="2"/>
  </si>
  <si>
    <t>蓄電池4Ah内蔵　DL111型</t>
    <rPh sb="0" eb="3">
      <t>チクデンチ</t>
    </rPh>
    <rPh sb="6" eb="8">
      <t>ナイゾウ</t>
    </rPh>
    <rPh sb="14" eb="15">
      <t>ガタ</t>
    </rPh>
    <phoneticPr fontId="2"/>
  </si>
  <si>
    <t>面</t>
    <rPh sb="0" eb="1">
      <t>メン</t>
    </rPh>
    <phoneticPr fontId="2"/>
  </si>
  <si>
    <t>透過型充満表示灯</t>
    <rPh sb="0" eb="3">
      <t>トウカガタ</t>
    </rPh>
    <rPh sb="3" eb="8">
      <t>ジュウマンヒョウジトウ</t>
    </rPh>
    <phoneticPr fontId="2"/>
  </si>
  <si>
    <t>2枚タイプ</t>
    <rPh sb="1" eb="2">
      <t>マイ</t>
    </rPh>
    <phoneticPr fontId="2"/>
  </si>
  <si>
    <t>スピーカー</t>
    <phoneticPr fontId="2"/>
  </si>
  <si>
    <t>圧力スイッチ</t>
    <rPh sb="0" eb="2">
      <t>アツリョク</t>
    </rPh>
    <phoneticPr fontId="2"/>
  </si>
  <si>
    <t>端子箱</t>
    <rPh sb="0" eb="3">
      <t>タンシバコ</t>
    </rPh>
    <phoneticPr fontId="2"/>
  </si>
  <si>
    <t>中</t>
    <rPh sb="0" eb="1">
      <t>チュウ</t>
    </rPh>
    <phoneticPr fontId="2"/>
  </si>
  <si>
    <t>5回線</t>
    <rPh sb="1" eb="3">
      <t>カイセン</t>
    </rPh>
    <phoneticPr fontId="2"/>
  </si>
  <si>
    <t>光電式煙感知器</t>
    <rPh sb="0" eb="3">
      <t>コウデンシキ</t>
    </rPh>
    <rPh sb="3" eb="7">
      <t>ケムリカンチキ</t>
    </rPh>
    <phoneticPr fontId="2"/>
  </si>
  <si>
    <t>自動試験機能付　2種</t>
    <rPh sb="0" eb="7">
      <t>ジドウシケンキノウツ</t>
    </rPh>
    <rPh sb="9" eb="10">
      <t>シュ</t>
    </rPh>
    <phoneticPr fontId="2"/>
  </si>
  <si>
    <t>テスト用起動容器</t>
    <rPh sb="3" eb="4">
      <t>ヨウ</t>
    </rPh>
    <rPh sb="4" eb="8">
      <t>キドウヨウキ</t>
    </rPh>
    <phoneticPr fontId="2"/>
  </si>
  <si>
    <t>1kg/2.1L</t>
    <phoneticPr fontId="2"/>
  </si>
  <si>
    <t>10m3/68L</t>
    <phoneticPr fontId="2"/>
  </si>
  <si>
    <t>20.3ｍ3/83.0L</t>
    <phoneticPr fontId="2"/>
  </si>
  <si>
    <t>0.3ｍ3/5.0L</t>
    <phoneticPr fontId="2"/>
  </si>
  <si>
    <t>圧力配管用炭素鋼鋼管</t>
    <rPh sb="0" eb="5">
      <t>アツリョクハイカンヨウ</t>
    </rPh>
    <rPh sb="5" eb="10">
      <t>タンソコウコウカン</t>
    </rPh>
    <phoneticPr fontId="2"/>
  </si>
  <si>
    <t>sch40　20A</t>
    <phoneticPr fontId="2"/>
  </si>
  <si>
    <t>sch40　25A</t>
    <phoneticPr fontId="2"/>
  </si>
  <si>
    <t>sch40　32A</t>
    <phoneticPr fontId="2"/>
  </si>
  <si>
    <t>圧力配管用炭素鋼鋼管</t>
    <rPh sb="0" eb="10">
      <t>アツリョクハイカンヨウタンソコウコウカン</t>
    </rPh>
    <phoneticPr fontId="2"/>
  </si>
  <si>
    <t>sch40　40A</t>
    <phoneticPr fontId="2"/>
  </si>
  <si>
    <t>sch40　50A</t>
    <phoneticPr fontId="2"/>
  </si>
  <si>
    <t>sch40　65A</t>
    <phoneticPr fontId="2"/>
  </si>
  <si>
    <t>sch40　80A</t>
    <phoneticPr fontId="2"/>
  </si>
  <si>
    <t>圧力配管用継手類</t>
    <rPh sb="0" eb="5">
      <t>アツリョクハイカンヨウ</t>
    </rPh>
    <rPh sb="5" eb="6">
      <t>ツ</t>
    </rPh>
    <rPh sb="6" eb="8">
      <t>テルイ</t>
    </rPh>
    <phoneticPr fontId="2"/>
  </si>
  <si>
    <t>消耗品・雑材料</t>
    <rPh sb="0" eb="3">
      <t>ショウモウヒン</t>
    </rPh>
    <rPh sb="4" eb="7">
      <t>ザツザイリョウ</t>
    </rPh>
    <phoneticPr fontId="2"/>
  </si>
  <si>
    <t>エコケーブル</t>
    <phoneticPr fontId="2"/>
  </si>
  <si>
    <t>EM-HP0.9-2C</t>
    <phoneticPr fontId="2"/>
  </si>
  <si>
    <t>EM-HP0.9-2P</t>
    <phoneticPr fontId="2"/>
  </si>
  <si>
    <t>EM-HP0.9-5P</t>
    <phoneticPr fontId="2"/>
  </si>
  <si>
    <t>EM-HP0.9-10P</t>
    <phoneticPr fontId="2"/>
  </si>
  <si>
    <t>EM-HP0.9-15P</t>
    <phoneticPr fontId="2"/>
  </si>
  <si>
    <t>付属消耗品</t>
    <rPh sb="0" eb="5">
      <t>フゾクショウモウヒン</t>
    </rPh>
    <phoneticPr fontId="2"/>
  </si>
  <si>
    <t>配管工事費</t>
    <rPh sb="0" eb="5">
      <t>ハイカンコウジヒ</t>
    </rPh>
    <phoneticPr fontId="2"/>
  </si>
  <si>
    <t>機器取付費</t>
    <rPh sb="0" eb="5">
      <t>キキトリツケヒ</t>
    </rPh>
    <phoneticPr fontId="2"/>
  </si>
  <si>
    <t>はつり復旧費</t>
    <rPh sb="3" eb="6">
      <t>フッキュウヒ</t>
    </rPh>
    <phoneticPr fontId="2"/>
  </si>
  <si>
    <t>電気工事費</t>
    <rPh sb="0" eb="5">
      <t>デンキコウジヒ</t>
    </rPh>
    <phoneticPr fontId="2"/>
  </si>
  <si>
    <t>塗装工事費</t>
    <rPh sb="0" eb="5">
      <t>トソウコウジヒ</t>
    </rPh>
    <phoneticPr fontId="2"/>
  </si>
  <si>
    <t>ネジ部分錆止め塗装</t>
    <rPh sb="2" eb="4">
      <t>ブブン</t>
    </rPh>
    <rPh sb="4" eb="6">
      <t>サビド</t>
    </rPh>
    <rPh sb="7" eb="9">
      <t>トソウ</t>
    </rPh>
    <phoneticPr fontId="2"/>
  </si>
  <si>
    <t>現場雑費</t>
    <rPh sb="0" eb="4">
      <t>ゲンバザッピ</t>
    </rPh>
    <phoneticPr fontId="2"/>
  </si>
  <si>
    <t>現場管理費</t>
    <rPh sb="0" eb="5">
      <t>ゲンバカンリヒ</t>
    </rPh>
    <phoneticPr fontId="2"/>
  </si>
  <si>
    <t>＜機器費＞</t>
    <rPh sb="1" eb="3">
      <t>キキ</t>
    </rPh>
    <rPh sb="3" eb="4">
      <t>ヒ</t>
    </rPh>
    <phoneticPr fontId="2"/>
  </si>
  <si>
    <t>容器組枠</t>
    <rPh sb="0" eb="3">
      <t>ヨウキグミ</t>
    </rPh>
    <rPh sb="3" eb="4">
      <t>ワク</t>
    </rPh>
    <phoneticPr fontId="2"/>
  </si>
  <si>
    <t>1kg/2.1L　ソレノイド付</t>
    <rPh sb="14" eb="15">
      <t>ツキ</t>
    </rPh>
    <phoneticPr fontId="2"/>
  </si>
  <si>
    <t>ﾋﾟｽﾄﾝﾚﾘｰｻﾞｰ復旧弁箱</t>
    <rPh sb="11" eb="12">
      <t>ベン</t>
    </rPh>
    <rPh sb="12" eb="13">
      <t>ハコ</t>
    </rPh>
    <phoneticPr fontId="2"/>
  </si>
  <si>
    <t>噴射ヘッド　静音形</t>
    <rPh sb="0" eb="2">
      <t>フンシャ</t>
    </rPh>
    <rPh sb="6" eb="9">
      <t>セイオンカタ</t>
    </rPh>
    <phoneticPr fontId="2"/>
  </si>
  <si>
    <t>手動起動操作箱</t>
    <rPh sb="0" eb="4">
      <t>シュドウキドウ</t>
    </rPh>
    <rPh sb="4" eb="7">
      <t>ソウサバコ</t>
    </rPh>
    <phoneticPr fontId="2"/>
  </si>
  <si>
    <t>切換スイッチ付　標準型</t>
    <rPh sb="0" eb="2">
      <t>キリカエ</t>
    </rPh>
    <rPh sb="6" eb="7">
      <t>ツキ</t>
    </rPh>
    <rPh sb="8" eb="11">
      <t>ヒョウジュンガタ</t>
    </rPh>
    <phoneticPr fontId="2"/>
  </si>
  <si>
    <t>天井埋込型</t>
    <rPh sb="0" eb="5">
      <t>テンジョウウメコミガタ</t>
    </rPh>
    <phoneticPr fontId="2"/>
  </si>
  <si>
    <t>進PⅣ　P型1級火災受信機</t>
    <rPh sb="0" eb="1">
      <t>シン</t>
    </rPh>
    <rPh sb="5" eb="6">
      <t>ガタ</t>
    </rPh>
    <rPh sb="7" eb="8">
      <t>キュウ</t>
    </rPh>
    <rPh sb="8" eb="13">
      <t>カサイジュシンキ</t>
    </rPh>
    <phoneticPr fontId="2"/>
  </si>
  <si>
    <t>差動式ｽﾎﾟｯﾄ型感知器</t>
    <rPh sb="0" eb="3">
      <t>サドウシキ</t>
    </rPh>
    <rPh sb="8" eb="9">
      <t>ガタ</t>
    </rPh>
    <rPh sb="9" eb="12">
      <t>カンチキ</t>
    </rPh>
    <phoneticPr fontId="2"/>
  </si>
  <si>
    <t>自動試験　2種</t>
    <rPh sb="0" eb="4">
      <t>ジドウシケン</t>
    </rPh>
    <rPh sb="6" eb="7">
      <t>シュ</t>
    </rPh>
    <phoneticPr fontId="2"/>
  </si>
  <si>
    <t>テスト用Ｎ２容器</t>
    <rPh sb="3" eb="4">
      <t>ヨウ</t>
    </rPh>
    <rPh sb="6" eb="8">
      <t>ヨウキ</t>
    </rPh>
    <phoneticPr fontId="2"/>
  </si>
  <si>
    <t>20.3m3/83.0L</t>
    <phoneticPr fontId="2"/>
  </si>
  <si>
    <t>標識板及び取扱説明板</t>
    <rPh sb="0" eb="3">
      <t>ヒョウシキバン</t>
    </rPh>
    <rPh sb="3" eb="4">
      <t>オヨ</t>
    </rPh>
    <rPh sb="5" eb="7">
      <t>トリアツカイ</t>
    </rPh>
    <rPh sb="7" eb="10">
      <t>セツメイバン</t>
    </rPh>
    <phoneticPr fontId="2"/>
  </si>
  <si>
    <t>圧力配管用支持金具類</t>
    <rPh sb="0" eb="5">
      <t>アツリョクハイカンヨウ</t>
    </rPh>
    <rPh sb="5" eb="7">
      <t>シジ</t>
    </rPh>
    <rPh sb="7" eb="10">
      <t>カナグルイ</t>
    </rPh>
    <phoneticPr fontId="2"/>
  </si>
  <si>
    <t>操作用銅管　被覆</t>
    <rPh sb="0" eb="3">
      <t>ソウサヨウ</t>
    </rPh>
    <rPh sb="3" eb="5">
      <t>ドウカン</t>
    </rPh>
    <rPh sb="6" eb="8">
      <t>ヒフク</t>
    </rPh>
    <phoneticPr fontId="2"/>
  </si>
  <si>
    <t>4×6φ</t>
    <phoneticPr fontId="2"/>
  </si>
  <si>
    <t>銅管接手、支持金具類</t>
    <rPh sb="0" eb="4">
      <t>ドウカンツギテ</t>
    </rPh>
    <rPh sb="5" eb="10">
      <t>シジカナグルイ</t>
    </rPh>
    <phoneticPr fontId="2"/>
  </si>
  <si>
    <t>＜電気工事材料費＞</t>
    <rPh sb="1" eb="5">
      <t>デンキコウジ</t>
    </rPh>
    <rPh sb="5" eb="8">
      <t>ザイリョウヒ</t>
    </rPh>
    <phoneticPr fontId="2"/>
  </si>
  <si>
    <t>＜配管材料費＞</t>
    <rPh sb="1" eb="5">
      <t>ハイカンザイリョウ</t>
    </rPh>
    <rPh sb="5" eb="6">
      <t>ヒ</t>
    </rPh>
    <phoneticPr fontId="2"/>
  </si>
  <si>
    <t>電線管　薄鋼</t>
    <rPh sb="0" eb="3">
      <t>デンセンカン</t>
    </rPh>
    <rPh sb="4" eb="6">
      <t>ハクコウ</t>
    </rPh>
    <phoneticPr fontId="2"/>
  </si>
  <si>
    <t>19φ</t>
    <phoneticPr fontId="2"/>
  </si>
  <si>
    <t>25φ</t>
    <phoneticPr fontId="2"/>
  </si>
  <si>
    <t>31φ</t>
    <phoneticPr fontId="2"/>
  </si>
  <si>
    <t>電線管　付属品</t>
    <rPh sb="0" eb="3">
      <t>デンセンカン</t>
    </rPh>
    <rPh sb="4" eb="7">
      <t>フゾクヒン</t>
    </rPh>
    <phoneticPr fontId="2"/>
  </si>
  <si>
    <t>＜工事費＞</t>
    <rPh sb="1" eb="4">
      <t>コウジヒ</t>
    </rPh>
    <phoneticPr fontId="2"/>
  </si>
  <si>
    <t>スリーブインサート工事費</t>
    <rPh sb="9" eb="12">
      <t>コウジヒ</t>
    </rPh>
    <phoneticPr fontId="2"/>
  </si>
  <si>
    <t>＜共通費＞</t>
    <rPh sb="1" eb="4">
      <t>キョウツウヒ</t>
    </rPh>
    <phoneticPr fontId="2"/>
  </si>
  <si>
    <t>評価申請費</t>
    <rPh sb="0" eb="5">
      <t>ヒョウカシンセイヒ</t>
    </rPh>
    <phoneticPr fontId="2"/>
  </si>
  <si>
    <t>評価申請書作成並びに打合対応費</t>
    <rPh sb="0" eb="5">
      <t>ヒョウカシンセイショ</t>
    </rPh>
    <rPh sb="5" eb="7">
      <t>サクセイ</t>
    </rPh>
    <rPh sb="7" eb="8">
      <t>ナラ</t>
    </rPh>
    <rPh sb="10" eb="12">
      <t>ウチア</t>
    </rPh>
    <rPh sb="12" eb="15">
      <t>タイオウヒ</t>
    </rPh>
    <phoneticPr fontId="2"/>
  </si>
  <si>
    <t>高圧ガス第二貯蔵所検査及び</t>
    <rPh sb="0" eb="2">
      <t>コウアツ</t>
    </rPh>
    <rPh sb="4" eb="6">
      <t>ダイニ</t>
    </rPh>
    <rPh sb="6" eb="9">
      <t>チョゾウショ</t>
    </rPh>
    <rPh sb="9" eb="11">
      <t>ケンサ</t>
    </rPh>
    <rPh sb="11" eb="12">
      <t>オヨ</t>
    </rPh>
    <phoneticPr fontId="2"/>
  </si>
  <si>
    <t>届出助成</t>
    <rPh sb="0" eb="2">
      <t>トドケデ</t>
    </rPh>
    <rPh sb="2" eb="4">
      <t>ジョセイ</t>
    </rPh>
    <phoneticPr fontId="2"/>
  </si>
  <si>
    <t>官庁手続立会検査費</t>
    <rPh sb="0" eb="2">
      <t>カンチョウ</t>
    </rPh>
    <rPh sb="2" eb="4">
      <t>テツヅ</t>
    </rPh>
    <rPh sb="4" eb="9">
      <t>タチアイケンサヒ</t>
    </rPh>
    <phoneticPr fontId="2"/>
  </si>
  <si>
    <t>試験調整費</t>
    <rPh sb="0" eb="5">
      <t>シケンチョウセイヒ</t>
    </rPh>
    <phoneticPr fontId="2"/>
  </si>
  <si>
    <t>荷造運搬費</t>
    <rPh sb="0" eb="5">
      <t>ニヅクリウンパンヒ</t>
    </rPh>
    <phoneticPr fontId="2"/>
  </si>
  <si>
    <t>VD　600×300</t>
    <phoneticPr fontId="2"/>
  </si>
  <si>
    <t>VD　750×450</t>
    <phoneticPr fontId="2"/>
  </si>
  <si>
    <t>土岐市文化財保存活用拠点（仮称）新築工事（機械設備工事）</t>
    <rPh sb="0" eb="3">
      <t>トキシ</t>
    </rPh>
    <rPh sb="3" eb="6">
      <t>ブンカザイ</t>
    </rPh>
    <rPh sb="6" eb="10">
      <t>ホゾンカツヨウ</t>
    </rPh>
    <rPh sb="10" eb="12">
      <t>キョテン</t>
    </rPh>
    <rPh sb="13" eb="15">
      <t>カショウ</t>
    </rPh>
    <rPh sb="16" eb="20">
      <t>シンチクコウジ</t>
    </rPh>
    <rPh sb="21" eb="27">
      <t>キカイセツビコウジ</t>
    </rPh>
    <phoneticPr fontId="2"/>
  </si>
  <si>
    <t xml:space="preserve">       東畑建築事務所　</t>
    <phoneticPr fontId="16"/>
  </si>
  <si>
    <t>土岐市文化財保存活用拠点(仮称)新築工事（機械設備工事）</t>
    <rPh sb="0" eb="3">
      <t>トキシ</t>
    </rPh>
    <rPh sb="3" eb="6">
      <t>ブンカザイ</t>
    </rPh>
    <rPh sb="6" eb="8">
      <t>ホゾン</t>
    </rPh>
    <rPh sb="8" eb="10">
      <t>カツヨウ</t>
    </rPh>
    <rPh sb="10" eb="12">
      <t>キョテン</t>
    </rPh>
    <rPh sb="13" eb="15">
      <t>カショウ</t>
    </rPh>
    <rPh sb="16" eb="18">
      <t>シンチク</t>
    </rPh>
    <rPh sb="18" eb="20">
      <t>コウジ</t>
    </rPh>
    <rPh sb="21" eb="23">
      <t>キカイ</t>
    </rPh>
    <rPh sb="23" eb="25">
      <t>セツビ</t>
    </rPh>
    <rPh sb="25" eb="27">
      <t>コウジ</t>
    </rPh>
    <phoneticPr fontId="16"/>
  </si>
  <si>
    <t>参 考 内 訳 書</t>
    <rPh sb="0" eb="1">
      <t>サン</t>
    </rPh>
    <rPh sb="2" eb="3">
      <t>コウ</t>
    </rPh>
    <rPh sb="4" eb="5">
      <t>ウチ</t>
    </rPh>
    <rPh sb="6" eb="7">
      <t>ワケ</t>
    </rPh>
    <rPh sb="8" eb="9">
      <t>ショ</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</si>
</sst>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Red]\-#,##0.0"/>
    <numFmt numFmtId="178" formatCode="_ * #,##0_ ;_ * &quot;▲&quot;#,##0_ "/>
    <numFmt numFmtId="179" formatCode="0.00_ "/>
    <numFmt numFmtId="180" formatCode="#,##0.0;[Red]General"/>
    <numFmt numFmtId="181" formatCode="#,###"/>
    <numFmt numFmtId="182" formatCode="&quot;A-&quot;0"/>
  </numFmts>
  <fonts count="17">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明朝"/>
      <family val="1"/>
      <charset val="128"/>
    </font>
    <font>
      <sz val="11"/>
      <name val="ＭＳ 明朝"/>
      <family val="1"/>
      <charset val="128"/>
    </font>
    <font>
      <sz val="10"/>
      <name val="明朝"/>
      <family val="1"/>
      <charset val="128"/>
    </font>
    <font>
      <sz val="10"/>
      <color indexed="8"/>
      <name val="ＭＳ 明朝"/>
      <family val="1"/>
      <charset val="128"/>
    </font>
    <font>
      <sz val="10"/>
      <color theme="0"/>
      <name val="ＭＳ 明朝"/>
      <family val="1"/>
      <charset val="128"/>
    </font>
    <font>
      <sz val="10"/>
      <color theme="1"/>
      <name val="ＭＳ 明朝"/>
      <family val="1"/>
      <charset val="128"/>
    </font>
    <font>
      <sz val="9"/>
      <name val="ＭＳ ゴシック"/>
      <family val="3"/>
      <charset val="128"/>
    </font>
    <font>
      <sz val="10"/>
      <color rgb="FFFF0000"/>
      <name val="ＭＳ 明朝"/>
      <family val="1"/>
      <charset val="128"/>
    </font>
    <font>
      <sz val="10"/>
      <color rgb="FFFFFF00"/>
      <name val="ＭＳ 明朝"/>
      <family val="1"/>
      <charset val="128"/>
    </font>
    <font>
      <sz val="10"/>
      <color rgb="FFCCFFFF"/>
      <name val="ＭＳ 明朝"/>
      <family val="1"/>
      <charset val="128"/>
    </font>
    <font>
      <sz val="12"/>
      <name val="ＭＳ 明朝"/>
      <family val="1"/>
      <charset val="128"/>
    </font>
    <font>
      <u/>
      <sz val="22"/>
      <name val="ＭＳ 明朝"/>
      <family val="1"/>
      <charset val="128"/>
    </font>
    <font>
      <sz val="6"/>
      <name val="ＭＳ 明朝"/>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CC"/>
        <bgColor indexed="64"/>
      </patternFill>
    </fill>
    <fill>
      <patternFill patternType="solid">
        <fgColor rgb="FFCCCCFF"/>
        <bgColor indexed="64"/>
      </patternFill>
    </fill>
    <fill>
      <patternFill patternType="solid">
        <fgColor rgb="FF66FF66"/>
        <bgColor indexed="64"/>
      </patternFill>
    </fill>
    <fill>
      <patternFill patternType="solid">
        <fgColor rgb="FFCCCC00"/>
        <bgColor indexed="64"/>
      </patternFill>
    </fill>
    <fill>
      <patternFill patternType="solid">
        <fgColor rgb="FF66FFFF"/>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bottom style="thin">
        <color indexed="64"/>
      </bottom>
      <diagonal style="thin">
        <color indexed="64"/>
      </diagonal>
    </border>
  </borders>
  <cellStyleXfs count="13">
    <xf numFmtId="0" fontId="0" fillId="0" borderId="0"/>
    <xf numFmtId="9" fontId="1" fillId="0" borderId="0" applyFont="0" applyFill="0" applyBorder="0" applyAlignment="0" applyProtection="0"/>
    <xf numFmtId="38" fontId="1" fillId="0" borderId="0" applyFont="0" applyFill="0" applyBorder="0" applyAlignment="0" applyProtection="0"/>
    <xf numFmtId="0" fontId="6" fillId="0" borderId="0"/>
    <xf numFmtId="0" fontId="4" fillId="0" borderId="0"/>
    <xf numFmtId="0" fontId="10" fillId="0" borderId="0"/>
    <xf numFmtId="9" fontId="1" fillId="0" borderId="0" applyFont="0" applyFill="0" applyBorder="0" applyAlignment="0" applyProtection="0"/>
    <xf numFmtId="38" fontId="1" fillId="0" borderId="0" applyFont="0" applyFill="0" applyBorder="0" applyAlignment="0" applyProtection="0"/>
    <xf numFmtId="0" fontId="5" fillId="0" borderId="0"/>
    <xf numFmtId="38"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alignment vertical="center"/>
    </xf>
    <xf numFmtId="0" fontId="14" fillId="0" borderId="0"/>
  </cellStyleXfs>
  <cellXfs count="209">
    <xf numFmtId="0" fontId="0" fillId="0" borderId="0" xfId="0"/>
    <xf numFmtId="38" fontId="4" fillId="0" borderId="0" xfId="2" applyFont="1" applyAlignment="1">
      <alignment vertical="center"/>
    </xf>
    <xf numFmtId="0" fontId="4" fillId="0" borderId="0" xfId="4" applyAlignment="1">
      <alignment vertical="center"/>
    </xf>
    <xf numFmtId="49" fontId="4" fillId="0" borderId="0" xfId="0" applyNumberFormat="1" applyFont="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9" xfId="0" applyFont="1" applyBorder="1" applyAlignment="1" applyProtection="1">
      <alignment vertical="center"/>
      <protection locked="0"/>
    </xf>
    <xf numFmtId="40" fontId="4" fillId="0" borderId="9" xfId="2" applyNumberFormat="1" applyFont="1" applyBorder="1" applyAlignment="1" applyProtection="1">
      <alignment horizontal="right" vertical="center"/>
      <protection locked="0"/>
    </xf>
    <xf numFmtId="0" fontId="4" fillId="0" borderId="9" xfId="0" applyFont="1" applyBorder="1" applyAlignment="1" applyProtection="1">
      <alignment horizontal="center" vertical="center"/>
      <protection locked="0"/>
    </xf>
    <xf numFmtId="178" fontId="7" fillId="0" borderId="9" xfId="2" applyNumberFormat="1" applyFont="1" applyFill="1" applyBorder="1" applyAlignment="1" applyProtection="1">
      <alignment vertical="center"/>
      <protection locked="0"/>
    </xf>
    <xf numFmtId="178" fontId="4" fillId="0" borderId="9" xfId="2" applyNumberFormat="1" applyFont="1" applyBorder="1" applyAlignment="1">
      <alignment vertical="center"/>
    </xf>
    <xf numFmtId="0" fontId="4" fillId="0" borderId="0" xfId="0" applyFont="1" applyAlignment="1" applyProtection="1">
      <alignment vertical="center"/>
      <protection locked="0"/>
    </xf>
    <xf numFmtId="0" fontId="4" fillId="0" borderId="0" xfId="0" applyFont="1" applyAlignment="1">
      <alignment vertical="center"/>
    </xf>
    <xf numFmtId="49" fontId="4" fillId="0" borderId="3" xfId="0" applyNumberFormat="1"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5" xfId="0" applyFont="1" applyBorder="1" applyAlignment="1" applyProtection="1">
      <alignment vertical="center"/>
      <protection locked="0"/>
    </xf>
    <xf numFmtId="40" fontId="4" fillId="0" borderId="5" xfId="2" applyNumberFormat="1" applyFont="1" applyBorder="1" applyAlignment="1" applyProtection="1">
      <alignment horizontal="right" vertical="center"/>
      <protection locked="0"/>
    </xf>
    <xf numFmtId="0" fontId="4" fillId="0" borderId="5" xfId="0" applyFont="1" applyBorder="1" applyAlignment="1" applyProtection="1">
      <alignment horizontal="center" vertical="center"/>
      <protection locked="0"/>
    </xf>
    <xf numFmtId="176" fontId="7" fillId="0" borderId="8" xfId="2" applyNumberFormat="1" applyFont="1" applyFill="1" applyBorder="1" applyAlignment="1" applyProtection="1">
      <alignment vertical="center"/>
      <protection locked="0"/>
    </xf>
    <xf numFmtId="178" fontId="4" fillId="0" borderId="5" xfId="2" applyNumberFormat="1" applyFont="1" applyBorder="1" applyAlignment="1">
      <alignment vertical="center"/>
    </xf>
    <xf numFmtId="0" fontId="4" fillId="0" borderId="3" xfId="0" applyFont="1" applyBorder="1" applyAlignment="1" applyProtection="1">
      <alignment vertical="center"/>
      <protection locked="0"/>
    </xf>
    <xf numFmtId="0" fontId="4" fillId="0" borderId="9" xfId="0" quotePrefix="1" applyFont="1" applyBorder="1" applyAlignment="1" applyProtection="1">
      <alignment horizontal="left" vertical="center"/>
      <protection locked="0"/>
    </xf>
    <xf numFmtId="0" fontId="4" fillId="0" borderId="1" xfId="0" applyFont="1" applyBorder="1" applyAlignment="1" applyProtection="1">
      <alignment vertical="center"/>
      <protection locked="0"/>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center" vertical="center"/>
    </xf>
    <xf numFmtId="178" fontId="4" fillId="0" borderId="0" xfId="0" applyNumberFormat="1" applyFont="1" applyAlignment="1">
      <alignment vertical="center"/>
    </xf>
    <xf numFmtId="38" fontId="4" fillId="0" borderId="0" xfId="2" applyFont="1" applyAlignment="1">
      <alignment vertical="center" shrinkToFit="1"/>
    </xf>
    <xf numFmtId="38" fontId="4" fillId="0" borderId="0" xfId="2" applyFont="1" applyAlignment="1" applyProtection="1">
      <alignment vertical="center"/>
      <protection locked="0"/>
    </xf>
    <xf numFmtId="38" fontId="4" fillId="0" borderId="3" xfId="2" applyFont="1" applyBorder="1" applyAlignment="1" applyProtection="1">
      <alignment vertical="center"/>
      <protection locked="0"/>
    </xf>
    <xf numFmtId="38" fontId="4" fillId="0" borderId="3" xfId="2" applyFont="1" applyBorder="1" applyAlignment="1" applyProtection="1">
      <alignment vertical="center" shrinkToFit="1"/>
      <protection locked="0"/>
    </xf>
    <xf numFmtId="177" fontId="4" fillId="0" borderId="9" xfId="2" applyNumberFormat="1" applyFont="1" applyBorder="1" applyAlignment="1" applyProtection="1">
      <alignment horizontal="right" vertical="center"/>
      <protection locked="0"/>
    </xf>
    <xf numFmtId="177" fontId="4" fillId="0" borderId="5" xfId="2" applyNumberFormat="1" applyFont="1" applyBorder="1" applyAlignment="1" applyProtection="1">
      <alignment horizontal="right" vertical="center"/>
      <protection locked="0"/>
    </xf>
    <xf numFmtId="177" fontId="4" fillId="0" borderId="0" xfId="2" applyNumberFormat="1" applyFont="1" applyAlignment="1">
      <alignment horizontal="right" vertical="center"/>
    </xf>
    <xf numFmtId="0" fontId="4" fillId="0" borderId="0" xfId="4" quotePrefix="1" applyAlignment="1">
      <alignment horizontal="left" vertical="center"/>
    </xf>
    <xf numFmtId="38" fontId="4" fillId="0" borderId="0" xfId="2" quotePrefix="1" applyFont="1" applyAlignment="1">
      <alignment horizontal="left" vertical="center"/>
    </xf>
    <xf numFmtId="49" fontId="4" fillId="0" borderId="3" xfId="0" quotePrefix="1" applyNumberFormat="1" applyFont="1" applyBorder="1" applyAlignment="1" applyProtection="1">
      <alignment horizontal="center" vertical="center"/>
      <protection locked="0"/>
    </xf>
    <xf numFmtId="0" fontId="11" fillId="0" borderId="9" xfId="0" applyFont="1" applyBorder="1" applyAlignment="1" applyProtection="1">
      <alignment vertical="center"/>
      <protection locked="0"/>
    </xf>
    <xf numFmtId="9" fontId="4" fillId="0" borderId="5" xfId="0" applyNumberFormat="1" applyFont="1" applyBorder="1" applyAlignment="1" applyProtection="1">
      <alignment vertical="center"/>
      <protection locked="0"/>
    </xf>
    <xf numFmtId="9" fontId="4" fillId="0" borderId="5" xfId="1" applyFont="1" applyBorder="1" applyAlignment="1" applyProtection="1">
      <alignment vertical="center"/>
      <protection locked="0"/>
    </xf>
    <xf numFmtId="3" fontId="4" fillId="0" borderId="6" xfId="0" applyNumberFormat="1" applyFont="1" applyBorder="1" applyAlignment="1">
      <alignment horizontal="left" vertical="center"/>
    </xf>
    <xf numFmtId="3" fontId="4" fillId="0" borderId="5" xfId="0" applyNumberFormat="1" applyFont="1" applyBorder="1" applyAlignment="1">
      <alignment horizontal="left" vertical="center"/>
    </xf>
    <xf numFmtId="178" fontId="4" fillId="0" borderId="5" xfId="2" applyNumberFormat="1" applyFont="1" applyBorder="1" applyAlignment="1">
      <alignment horizontal="center" vertical="center"/>
    </xf>
    <xf numFmtId="0" fontId="4" fillId="4" borderId="9" xfId="0" applyFont="1" applyFill="1" applyBorder="1" applyAlignment="1" applyProtection="1">
      <alignment horizontal="left" vertical="center"/>
      <protection locked="0"/>
    </xf>
    <xf numFmtId="0" fontId="4" fillId="4" borderId="9" xfId="0" applyFont="1" applyFill="1" applyBorder="1" applyAlignment="1" applyProtection="1">
      <alignment vertical="center"/>
      <protection locked="0"/>
    </xf>
    <xf numFmtId="177" fontId="4" fillId="4" borderId="9" xfId="2" applyNumberFormat="1" applyFont="1" applyFill="1" applyBorder="1" applyAlignment="1" applyProtection="1">
      <alignment horizontal="right" vertical="center"/>
      <protection locked="0"/>
    </xf>
    <xf numFmtId="0" fontId="4" fillId="4" borderId="9" xfId="0" applyFont="1" applyFill="1" applyBorder="1" applyAlignment="1" applyProtection="1">
      <alignment horizontal="center" vertical="center"/>
      <protection locked="0"/>
    </xf>
    <xf numFmtId="178" fontId="7" fillId="4" borderId="9" xfId="2" applyNumberFormat="1" applyFont="1" applyFill="1" applyBorder="1" applyAlignment="1" applyProtection="1">
      <alignment vertical="center"/>
      <protection locked="0"/>
    </xf>
    <xf numFmtId="178" fontId="4" fillId="4" borderId="9" xfId="2" applyNumberFormat="1" applyFont="1" applyFill="1" applyBorder="1" applyAlignment="1">
      <alignment vertical="center"/>
    </xf>
    <xf numFmtId="0" fontId="4" fillId="4" borderId="5" xfId="0" applyFont="1" applyFill="1" applyBorder="1" applyAlignment="1" applyProtection="1">
      <alignment horizontal="center" vertical="center"/>
      <protection locked="0"/>
    </xf>
    <xf numFmtId="0" fontId="4" fillId="4" borderId="5" xfId="0" applyFont="1" applyFill="1" applyBorder="1" applyAlignment="1" applyProtection="1">
      <alignment vertical="center"/>
      <protection locked="0"/>
    </xf>
    <xf numFmtId="177" fontId="4" fillId="4" borderId="5" xfId="2" applyNumberFormat="1" applyFont="1" applyFill="1" applyBorder="1" applyAlignment="1" applyProtection="1">
      <alignment horizontal="right" vertical="center"/>
      <protection locked="0"/>
    </xf>
    <xf numFmtId="176" fontId="7" fillId="4" borderId="8" xfId="2" applyNumberFormat="1" applyFont="1" applyFill="1" applyBorder="1" applyAlignment="1" applyProtection="1">
      <alignment vertical="center"/>
      <protection locked="0"/>
    </xf>
    <xf numFmtId="178" fontId="4" fillId="4" borderId="5" xfId="2" applyNumberFormat="1" applyFont="1" applyFill="1" applyBorder="1" applyAlignment="1">
      <alignment vertical="center"/>
    </xf>
    <xf numFmtId="0" fontId="4" fillId="4" borderId="5" xfId="0" applyFont="1" applyFill="1" applyBorder="1" applyAlignment="1" applyProtection="1">
      <alignment horizontal="left" vertical="center"/>
      <protection locked="0"/>
    </xf>
    <xf numFmtId="179" fontId="4" fillId="0" borderId="0" xfId="0" applyNumberFormat="1" applyFont="1" applyAlignment="1">
      <alignment vertical="center"/>
    </xf>
    <xf numFmtId="178" fontId="4" fillId="0" borderId="5" xfId="2" applyNumberFormat="1" applyFont="1" applyBorder="1" applyAlignment="1">
      <alignment horizontal="right" vertical="center"/>
    </xf>
    <xf numFmtId="0" fontId="4" fillId="0" borderId="0" xfId="0" applyFont="1" applyAlignment="1">
      <alignment horizontal="left" vertical="center"/>
    </xf>
    <xf numFmtId="178" fontId="4" fillId="0" borderId="9" xfId="2" applyNumberFormat="1" applyFont="1" applyFill="1" applyBorder="1" applyAlignment="1">
      <alignment vertical="center"/>
    </xf>
    <xf numFmtId="178" fontId="4" fillId="0" borderId="5" xfId="2" applyNumberFormat="1" applyFont="1" applyFill="1" applyBorder="1" applyAlignment="1">
      <alignment vertical="center"/>
    </xf>
    <xf numFmtId="38" fontId="4" fillId="0" borderId="0" xfId="0" applyNumberFormat="1" applyFont="1" applyAlignment="1">
      <alignment vertical="center"/>
    </xf>
    <xf numFmtId="0" fontId="4" fillId="2" borderId="0" xfId="0" applyFont="1" applyFill="1" applyAlignment="1">
      <alignment vertical="center"/>
    </xf>
    <xf numFmtId="38" fontId="4" fillId="2" borderId="0" xfId="2" applyFont="1" applyFill="1" applyAlignment="1">
      <alignment vertical="center" shrinkToFit="1"/>
    </xf>
    <xf numFmtId="38" fontId="4" fillId="2" borderId="0" xfId="2" applyFont="1" applyFill="1" applyAlignment="1">
      <alignment vertical="center"/>
    </xf>
    <xf numFmtId="0" fontId="8" fillId="0" borderId="0" xfId="0" applyFont="1" applyAlignment="1">
      <alignment vertical="center"/>
    </xf>
    <xf numFmtId="38" fontId="4" fillId="0" borderId="0" xfId="2" applyFont="1" applyFill="1" applyAlignment="1" applyProtection="1">
      <alignment vertical="center"/>
      <protection locked="0"/>
    </xf>
    <xf numFmtId="38" fontId="4" fillId="0" borderId="3" xfId="2" applyFont="1" applyFill="1" applyBorder="1" applyAlignment="1" applyProtection="1">
      <alignment vertical="center"/>
      <protection locked="0"/>
    </xf>
    <xf numFmtId="0" fontId="4" fillId="7" borderId="0" xfId="0" applyFont="1" applyFill="1" applyAlignment="1">
      <alignment vertical="center"/>
    </xf>
    <xf numFmtId="38" fontId="4" fillId="7" borderId="0" xfId="2" applyFont="1" applyFill="1" applyAlignment="1">
      <alignment vertical="center"/>
    </xf>
    <xf numFmtId="38" fontId="4" fillId="7" borderId="0" xfId="2" applyFont="1" applyFill="1" applyAlignment="1">
      <alignment vertical="center" shrinkToFit="1"/>
    </xf>
    <xf numFmtId="0" fontId="12" fillId="0" borderId="0" xfId="4" applyFont="1" applyAlignment="1">
      <alignment horizontal="right" vertical="center"/>
    </xf>
    <xf numFmtId="0" fontId="13" fillId="0" borderId="0" xfId="4" applyFont="1" applyAlignment="1">
      <alignment horizontal="right" vertical="center"/>
    </xf>
    <xf numFmtId="0" fontId="4" fillId="6" borderId="0" xfId="0" applyFont="1" applyFill="1" applyAlignment="1">
      <alignment vertical="center"/>
    </xf>
    <xf numFmtId="38" fontId="4" fillId="6" borderId="0" xfId="2" applyFont="1" applyFill="1" applyAlignment="1">
      <alignment vertical="center" shrinkToFit="1"/>
    </xf>
    <xf numFmtId="38" fontId="4" fillId="6" borderId="0" xfId="2" applyFont="1" applyFill="1" applyAlignment="1">
      <alignment vertical="center"/>
    </xf>
    <xf numFmtId="177" fontId="4" fillId="0" borderId="9" xfId="2" applyNumberFormat="1" applyFont="1" applyFill="1" applyBorder="1" applyAlignment="1" applyProtection="1">
      <alignment horizontal="right" vertical="center"/>
      <protection locked="0"/>
    </xf>
    <xf numFmtId="38" fontId="4" fillId="0" borderId="0" xfId="2" applyFont="1" applyFill="1" applyAlignment="1">
      <alignment vertical="center" shrinkToFit="1"/>
    </xf>
    <xf numFmtId="38" fontId="4" fillId="0" borderId="0" xfId="2" applyFont="1" applyFill="1" applyAlignment="1">
      <alignment vertical="center"/>
    </xf>
    <xf numFmtId="177" fontId="4" fillId="0" borderId="5" xfId="2" applyNumberFormat="1" applyFont="1" applyFill="1" applyBorder="1" applyAlignment="1" applyProtection="1">
      <alignment horizontal="right" vertical="center"/>
      <protection locked="0"/>
    </xf>
    <xf numFmtId="0" fontId="12" fillId="7" borderId="0" xfId="4" applyFont="1" applyFill="1" applyAlignment="1">
      <alignment horizontal="right" vertical="center"/>
    </xf>
    <xf numFmtId="0" fontId="13" fillId="7" borderId="0" xfId="4" applyFont="1" applyFill="1" applyAlignment="1">
      <alignment horizontal="right" vertical="center"/>
    </xf>
    <xf numFmtId="0" fontId="12" fillId="2" borderId="0" xfId="4" applyFont="1" applyFill="1" applyAlignment="1">
      <alignment horizontal="right" vertical="center"/>
    </xf>
    <xf numFmtId="0" fontId="13" fillId="2" borderId="0" xfId="4" applyFont="1" applyFill="1" applyAlignment="1">
      <alignment horizontal="right" vertical="center"/>
    </xf>
    <xf numFmtId="38" fontId="4" fillId="0" borderId="0" xfId="2" quotePrefix="1" applyFont="1" applyFill="1" applyAlignment="1">
      <alignment horizontal="left" vertical="center"/>
    </xf>
    <xf numFmtId="38" fontId="4" fillId="0" borderId="3" xfId="2" applyFont="1" applyFill="1" applyBorder="1" applyAlignment="1" applyProtection="1">
      <alignment vertical="center" shrinkToFit="1"/>
      <protection locked="0"/>
    </xf>
    <xf numFmtId="177" fontId="4" fillId="0" borderId="0" xfId="2" applyNumberFormat="1" applyFont="1" applyFill="1" applyAlignment="1">
      <alignment horizontal="right" vertical="center"/>
    </xf>
    <xf numFmtId="0" fontId="8" fillId="7" borderId="0" xfId="0" applyFont="1" applyFill="1" applyAlignment="1">
      <alignment vertical="center"/>
    </xf>
    <xf numFmtId="0" fontId="4" fillId="4" borderId="3" xfId="0" applyFont="1" applyFill="1" applyBorder="1" applyAlignment="1" applyProtection="1">
      <alignment vertical="center"/>
      <protection locked="0"/>
    </xf>
    <xf numFmtId="38" fontId="4" fillId="4" borderId="3" xfId="2" applyFont="1" applyFill="1" applyBorder="1" applyAlignment="1" applyProtection="1">
      <alignment vertical="center"/>
      <protection locked="0"/>
    </xf>
    <xf numFmtId="49" fontId="4" fillId="4" borderId="3" xfId="0" applyNumberFormat="1" applyFont="1" applyFill="1" applyBorder="1" applyAlignment="1" applyProtection="1">
      <alignment horizontal="center" vertical="center"/>
      <protection locked="0"/>
    </xf>
    <xf numFmtId="0" fontId="4" fillId="4" borderId="0" xfId="0" applyFont="1" applyFill="1" applyAlignment="1">
      <alignment vertical="center"/>
    </xf>
    <xf numFmtId="38" fontId="4" fillId="4" borderId="0" xfId="2" applyFont="1" applyFill="1" applyAlignment="1">
      <alignment vertical="center"/>
    </xf>
    <xf numFmtId="38" fontId="4" fillId="4" borderId="0" xfId="2" applyFont="1" applyFill="1" applyAlignment="1">
      <alignment vertical="center" shrinkToFit="1"/>
    </xf>
    <xf numFmtId="0" fontId="12" fillId="4" borderId="0" xfId="4" applyFont="1" applyFill="1" applyAlignment="1">
      <alignment horizontal="right" vertical="center"/>
    </xf>
    <xf numFmtId="0" fontId="13" fillId="4" borderId="0" xfId="4" applyFont="1" applyFill="1" applyAlignment="1">
      <alignment horizontal="right" vertical="center"/>
    </xf>
    <xf numFmtId="38" fontId="4" fillId="4" borderId="3" xfId="2" applyFont="1" applyFill="1" applyBorder="1" applyAlignment="1" applyProtection="1">
      <alignment vertical="center" shrinkToFit="1"/>
      <protection locked="0"/>
    </xf>
    <xf numFmtId="0" fontId="12" fillId="6" borderId="0" xfId="4" applyFont="1" applyFill="1" applyAlignment="1">
      <alignment horizontal="right" vertical="center"/>
    </xf>
    <xf numFmtId="0" fontId="13" fillId="6" borderId="0" xfId="4" applyFont="1" applyFill="1" applyAlignment="1">
      <alignment horizontal="right" vertical="center"/>
    </xf>
    <xf numFmtId="0" fontId="13" fillId="5" borderId="0" xfId="4" applyFont="1" applyFill="1" applyAlignment="1">
      <alignment horizontal="right" vertical="center"/>
    </xf>
    <xf numFmtId="0" fontId="4" fillId="5" borderId="0" xfId="0" applyFont="1" applyFill="1" applyAlignment="1">
      <alignment vertical="center"/>
    </xf>
    <xf numFmtId="38" fontId="4" fillId="5" borderId="0" xfId="2" applyFont="1" applyFill="1" applyAlignment="1">
      <alignment vertical="center"/>
    </xf>
    <xf numFmtId="38" fontId="4" fillId="5" borderId="0" xfId="2" applyFont="1" applyFill="1" applyAlignment="1">
      <alignment vertical="center" shrinkToFit="1"/>
    </xf>
    <xf numFmtId="0" fontId="12" fillId="5" borderId="0" xfId="4" applyFont="1" applyFill="1" applyAlignment="1">
      <alignment horizontal="right" vertical="center"/>
    </xf>
    <xf numFmtId="0" fontId="13" fillId="8" borderId="0" xfId="4" applyFont="1" applyFill="1" applyAlignment="1">
      <alignment horizontal="right" vertical="center"/>
    </xf>
    <xf numFmtId="0" fontId="4" fillId="8" borderId="0" xfId="0" applyFont="1" applyFill="1" applyAlignment="1">
      <alignment vertical="center"/>
    </xf>
    <xf numFmtId="38" fontId="4" fillId="8" borderId="0" xfId="2" applyFont="1" applyFill="1" applyAlignment="1">
      <alignment vertical="center"/>
    </xf>
    <xf numFmtId="38" fontId="4" fillId="8" borderId="0" xfId="2" applyFont="1" applyFill="1" applyAlignment="1">
      <alignment vertical="center" shrinkToFit="1"/>
    </xf>
    <xf numFmtId="0" fontId="12" fillId="8" borderId="0" xfId="4" applyFont="1" applyFill="1" applyAlignment="1">
      <alignment horizontal="right" vertical="center"/>
    </xf>
    <xf numFmtId="0" fontId="8" fillId="5" borderId="0" xfId="0" applyFont="1" applyFill="1" applyAlignment="1">
      <alignment vertical="center"/>
    </xf>
    <xf numFmtId="178" fontId="4" fillId="5" borderId="0" xfId="0" applyNumberFormat="1" applyFont="1" applyFill="1" applyAlignment="1">
      <alignment vertical="center"/>
    </xf>
    <xf numFmtId="0" fontId="12" fillId="9" borderId="0" xfId="4" applyFont="1" applyFill="1" applyAlignment="1">
      <alignment horizontal="right" vertical="center"/>
    </xf>
    <xf numFmtId="0" fontId="4" fillId="9" borderId="0" xfId="0" applyFont="1" applyFill="1" applyAlignment="1">
      <alignment vertical="center"/>
    </xf>
    <xf numFmtId="38" fontId="4" fillId="9" borderId="0" xfId="2" applyFont="1" applyFill="1" applyAlignment="1">
      <alignment vertical="center"/>
    </xf>
    <xf numFmtId="38" fontId="4" fillId="9" borderId="0" xfId="2" applyFont="1" applyFill="1" applyAlignment="1">
      <alignment vertical="center" shrinkToFit="1"/>
    </xf>
    <xf numFmtId="0" fontId="13" fillId="9" borderId="0" xfId="4" applyFont="1" applyFill="1" applyAlignment="1">
      <alignment horizontal="right" vertical="center"/>
    </xf>
    <xf numFmtId="38" fontId="4" fillId="10" borderId="0" xfId="2" applyFont="1" applyFill="1" applyAlignment="1">
      <alignment vertical="center" shrinkToFit="1"/>
    </xf>
    <xf numFmtId="0" fontId="4" fillId="10" borderId="0" xfId="0" applyFont="1" applyFill="1" applyAlignment="1">
      <alignment vertical="center"/>
    </xf>
    <xf numFmtId="38" fontId="4" fillId="10" borderId="0" xfId="2" applyFont="1" applyFill="1" applyAlignment="1">
      <alignment vertical="center"/>
    </xf>
    <xf numFmtId="49" fontId="4" fillId="4" borderId="0" xfId="0" applyNumberFormat="1" applyFont="1" applyFill="1" applyAlignment="1" applyProtection="1">
      <alignment horizontal="center" vertical="center"/>
      <protection locked="0"/>
    </xf>
    <xf numFmtId="0" fontId="4" fillId="4" borderId="0" xfId="0" applyFont="1" applyFill="1" applyAlignment="1" applyProtection="1">
      <alignment vertical="center"/>
      <protection locked="0"/>
    </xf>
    <xf numFmtId="38" fontId="4" fillId="4" borderId="0" xfId="2" applyFont="1" applyFill="1" applyAlignment="1" applyProtection="1">
      <alignment vertical="center"/>
      <protection locked="0"/>
    </xf>
    <xf numFmtId="49" fontId="4" fillId="3" borderId="0" xfId="0" applyNumberFormat="1" applyFont="1" applyFill="1" applyAlignment="1" applyProtection="1">
      <alignment horizontal="center" vertical="center"/>
      <protection locked="0"/>
    </xf>
    <xf numFmtId="0" fontId="4" fillId="3" borderId="9" xfId="0" applyFont="1" applyFill="1" applyBorder="1" applyAlignment="1" applyProtection="1">
      <alignment horizontal="left" vertical="center"/>
      <protection locked="0"/>
    </xf>
    <xf numFmtId="0" fontId="4" fillId="3" borderId="9" xfId="0" applyFont="1" applyFill="1" applyBorder="1" applyAlignment="1" applyProtection="1">
      <alignment vertical="center"/>
      <protection locked="0"/>
    </xf>
    <xf numFmtId="0" fontId="4" fillId="3" borderId="0" xfId="0" applyFont="1" applyFill="1" applyAlignment="1" applyProtection="1">
      <alignment vertical="center"/>
      <protection locked="0"/>
    </xf>
    <xf numFmtId="38" fontId="4" fillId="3" borderId="0" xfId="2" applyFont="1" applyFill="1" applyAlignment="1" applyProtection="1">
      <alignment vertical="center"/>
      <protection locked="0"/>
    </xf>
    <xf numFmtId="49" fontId="4" fillId="3" borderId="3" xfId="0" applyNumberFormat="1" applyFont="1" applyFill="1" applyBorder="1" applyAlignment="1" applyProtection="1">
      <alignment horizontal="center" vertical="center"/>
      <protection locked="0"/>
    </xf>
    <xf numFmtId="0" fontId="4" fillId="3" borderId="5" xfId="0" applyFont="1" applyFill="1" applyBorder="1" applyAlignment="1" applyProtection="1">
      <alignment horizontal="left" vertical="center"/>
      <protection locked="0"/>
    </xf>
    <xf numFmtId="0" fontId="4" fillId="3" borderId="5" xfId="0" applyFont="1" applyFill="1" applyBorder="1" applyAlignment="1" applyProtection="1">
      <alignment vertical="center"/>
      <protection locked="0"/>
    </xf>
    <xf numFmtId="0" fontId="4" fillId="3" borderId="3" xfId="0" applyFont="1" applyFill="1" applyBorder="1" applyAlignment="1" applyProtection="1">
      <alignment vertical="center"/>
      <protection locked="0"/>
    </xf>
    <xf numFmtId="38" fontId="4" fillId="3" borderId="3" xfId="2" applyFont="1" applyFill="1" applyBorder="1" applyAlignment="1" applyProtection="1">
      <alignment vertical="center"/>
      <protection locked="0"/>
    </xf>
    <xf numFmtId="38" fontId="4" fillId="3" borderId="3" xfId="2" applyFont="1" applyFill="1" applyBorder="1" applyAlignment="1" applyProtection="1">
      <alignment vertical="center" shrinkToFit="1"/>
      <protection locked="0"/>
    </xf>
    <xf numFmtId="176" fontId="7" fillId="0" borderId="11" xfId="2" applyNumberFormat="1" applyFont="1" applyFill="1" applyBorder="1" applyAlignment="1" applyProtection="1">
      <alignment vertical="center"/>
      <protection locked="0"/>
    </xf>
    <xf numFmtId="178" fontId="4" fillId="0" borderId="5" xfId="2" applyNumberFormat="1" applyFont="1" applyFill="1" applyBorder="1" applyAlignment="1">
      <alignment horizontal="right" vertical="center"/>
    </xf>
    <xf numFmtId="9" fontId="4" fillId="0" borderId="5" xfId="1" applyFont="1" applyFill="1" applyBorder="1" applyAlignment="1" applyProtection="1">
      <alignment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vertical="center"/>
      <protection locked="0"/>
    </xf>
    <xf numFmtId="38" fontId="4" fillId="0" borderId="0" xfId="2" applyFont="1" applyFill="1" applyAlignment="1" applyProtection="1">
      <alignment vertical="center" shrinkToFit="1"/>
      <protection locked="0"/>
    </xf>
    <xf numFmtId="38" fontId="4" fillId="0" borderId="0" xfId="2" applyFont="1" applyAlignment="1" applyProtection="1">
      <alignment vertical="center" shrinkToFit="1"/>
      <protection locked="0"/>
    </xf>
    <xf numFmtId="38" fontId="4" fillId="4" borderId="0" xfId="2" applyFont="1" applyFill="1" applyAlignment="1" applyProtection="1">
      <alignment vertical="center" shrinkToFit="1"/>
      <protection locked="0"/>
    </xf>
    <xf numFmtId="38" fontId="4" fillId="0" borderId="1" xfId="2" applyFont="1" applyFill="1" applyBorder="1" applyAlignment="1" applyProtection="1">
      <alignment vertical="center" shrinkToFit="1"/>
      <protection locked="0"/>
    </xf>
    <xf numFmtId="176" fontId="9" fillId="0" borderId="8" xfId="2" applyNumberFormat="1" applyFont="1" applyFill="1" applyBorder="1" applyAlignment="1" applyProtection="1">
      <alignment vertical="center"/>
      <protection locked="0"/>
    </xf>
    <xf numFmtId="38" fontId="4" fillId="0" borderId="8" xfId="7" applyFont="1" applyBorder="1" applyAlignment="1">
      <alignment shrinkToFit="1"/>
    </xf>
    <xf numFmtId="0" fontId="5" fillId="0" borderId="0" xfId="8"/>
    <xf numFmtId="0" fontId="4" fillId="0" borderId="9" xfId="3" applyFont="1" applyBorder="1" applyAlignment="1">
      <alignment horizontal="center"/>
    </xf>
    <xf numFmtId="0" fontId="4" fillId="0" borderId="0" xfId="3" applyFont="1" applyAlignment="1" applyProtection="1">
      <alignment shrinkToFit="1"/>
      <protection locked="0"/>
    </xf>
    <xf numFmtId="0" fontId="4" fillId="0" borderId="0" xfId="3" applyFont="1" applyAlignment="1">
      <alignment shrinkToFit="1"/>
    </xf>
    <xf numFmtId="177" fontId="4" fillId="0" borderId="0" xfId="9" applyNumberFormat="1" applyFont="1" applyBorder="1" applyAlignment="1"/>
    <xf numFmtId="0" fontId="4" fillId="0" borderId="0" xfId="3" applyFont="1" applyAlignment="1">
      <alignment horizontal="center"/>
    </xf>
    <xf numFmtId="38" fontId="7" fillId="0" borderId="0" xfId="9" applyFont="1" applyBorder="1" applyAlignment="1" applyProtection="1">
      <protection locked="0"/>
    </xf>
    <xf numFmtId="38" fontId="4" fillId="0" borderId="0" xfId="9" applyFont="1" applyBorder="1" applyAlignment="1">
      <alignment horizontal="center"/>
    </xf>
    <xf numFmtId="177" fontId="4" fillId="0" borderId="0" xfId="9" applyNumberFormat="1" applyFont="1" applyBorder="1" applyAlignment="1" applyProtection="1">
      <protection locked="0"/>
    </xf>
    <xf numFmtId="38" fontId="4" fillId="0" borderId="10" xfId="9" applyFont="1" applyBorder="1" applyAlignment="1" applyProtection="1">
      <protection hidden="1"/>
    </xf>
    <xf numFmtId="181" fontId="4" fillId="0" borderId="0" xfId="3" applyNumberFormat="1" applyFont="1" applyAlignment="1">
      <alignment horizontal="center"/>
    </xf>
    <xf numFmtId="38" fontId="4" fillId="0" borderId="0" xfId="9" applyFont="1" applyBorder="1" applyAlignment="1"/>
    <xf numFmtId="38" fontId="4" fillId="0" borderId="10" xfId="9" applyFont="1" applyBorder="1" applyAlignment="1"/>
    <xf numFmtId="38" fontId="8" fillId="0" borderId="0" xfId="9" applyFont="1" applyBorder="1" applyAlignment="1"/>
    <xf numFmtId="10" fontId="4" fillId="0" borderId="0" xfId="10" applyNumberFormat="1" applyFont="1" applyFill="1" applyBorder="1" applyAlignment="1">
      <alignment horizontal="center" vertical="center"/>
    </xf>
    <xf numFmtId="10" fontId="4" fillId="0" borderId="0" xfId="10" applyNumberFormat="1" applyFont="1" applyBorder="1" applyAlignment="1">
      <alignment horizontal="center"/>
    </xf>
    <xf numFmtId="9" fontId="4" fillId="0" borderId="0" xfId="11" applyFont="1" applyBorder="1" applyAlignment="1" applyProtection="1">
      <alignment shrinkToFit="1"/>
      <protection locked="0"/>
    </xf>
    <xf numFmtId="0" fontId="4" fillId="0" borderId="0" xfId="3" applyFont="1" applyAlignment="1" applyProtection="1">
      <alignment horizontal="center" shrinkToFit="1"/>
      <protection locked="0"/>
    </xf>
    <xf numFmtId="0" fontId="4" fillId="0" borderId="5" xfId="3" applyFont="1" applyBorder="1" applyAlignment="1">
      <alignment horizontal="center"/>
    </xf>
    <xf numFmtId="0" fontId="4" fillId="0" borderId="3" xfId="3" applyFont="1" applyBorder="1" applyAlignment="1" applyProtection="1">
      <alignment shrinkToFit="1"/>
      <protection locked="0"/>
    </xf>
    <xf numFmtId="177" fontId="4" fillId="0" borderId="3" xfId="9" applyNumberFormat="1" applyFont="1" applyBorder="1" applyAlignment="1"/>
    <xf numFmtId="0" fontId="4" fillId="0" borderId="3" xfId="3" applyFont="1" applyBorder="1" applyAlignment="1">
      <alignment horizontal="center"/>
    </xf>
    <xf numFmtId="38" fontId="7" fillId="0" borderId="3" xfId="9" applyFont="1" applyBorder="1" applyAlignment="1" applyProtection="1">
      <protection locked="0"/>
    </xf>
    <xf numFmtId="38" fontId="4" fillId="0" borderId="3" xfId="9" applyFont="1" applyBorder="1" applyAlignment="1">
      <alignment horizontal="center"/>
    </xf>
    <xf numFmtId="38" fontId="4" fillId="0" borderId="4" xfId="9" applyFont="1" applyBorder="1" applyAlignment="1"/>
    <xf numFmtId="181" fontId="4" fillId="0" borderId="0" xfId="3" applyNumberFormat="1" applyFont="1" applyAlignment="1">
      <alignment horizontal="right"/>
    </xf>
    <xf numFmtId="0" fontId="4" fillId="0" borderId="0" xfId="8" applyFont="1" applyAlignment="1">
      <alignment horizontal="left"/>
    </xf>
    <xf numFmtId="0" fontId="5" fillId="0" borderId="0" xfId="3" applyFont="1" applyAlignment="1">
      <alignment shrinkToFit="1"/>
    </xf>
    <xf numFmtId="0" fontId="5" fillId="0" borderId="0" xfId="3" applyFont="1"/>
    <xf numFmtId="0" fontId="5" fillId="0" borderId="0" xfId="3" applyFont="1" applyAlignment="1">
      <alignment horizontal="center"/>
    </xf>
    <xf numFmtId="0" fontId="4" fillId="0" borderId="0" xfId="3" quotePrefix="1" applyFont="1" applyAlignment="1">
      <alignment horizontal="right"/>
    </xf>
    <xf numFmtId="38" fontId="4" fillId="0" borderId="0" xfId="9" applyFont="1" applyAlignment="1">
      <alignment horizontal="center"/>
    </xf>
    <xf numFmtId="181" fontId="4" fillId="0" borderId="0" xfId="3" quotePrefix="1" applyNumberFormat="1" applyFont="1" applyAlignment="1">
      <alignment horizontal="left"/>
    </xf>
    <xf numFmtId="182" fontId="4" fillId="0" borderId="0" xfId="3" applyNumberFormat="1" applyFont="1" applyAlignment="1">
      <alignment horizontal="left"/>
    </xf>
    <xf numFmtId="0" fontId="14" fillId="0" borderId="0" xfId="12" applyAlignment="1">
      <alignment horizontal="center"/>
    </xf>
    <xf numFmtId="0" fontId="14" fillId="0" borderId="0" xfId="12" applyAlignment="1">
      <alignment shrinkToFit="1"/>
    </xf>
    <xf numFmtId="180" fontId="14" fillId="0" borderId="0" xfId="9" applyNumberFormat="1" applyFont="1" applyAlignment="1">
      <alignment horizontal="center"/>
    </xf>
    <xf numFmtId="38" fontId="5" fillId="0" borderId="1" xfId="9" applyFont="1" applyBorder="1" applyAlignment="1">
      <alignment horizontal="center" vertical="center"/>
    </xf>
    <xf numFmtId="0" fontId="5" fillId="0" borderId="0" xfId="8" applyAlignment="1">
      <alignment horizontal="center" vertical="center"/>
    </xf>
    <xf numFmtId="177" fontId="5" fillId="0" borderId="1" xfId="9" applyNumberFormat="1" applyFont="1" applyBorder="1" applyAlignment="1" applyProtection="1">
      <alignment horizontal="center" vertical="center"/>
      <protection locked="0"/>
    </xf>
    <xf numFmtId="0" fontId="5" fillId="0" borderId="2" xfId="8" applyBorder="1" applyAlignment="1">
      <alignment horizontal="center" vertical="center"/>
    </xf>
    <xf numFmtId="0" fontId="5" fillId="0" borderId="10" xfId="8" applyBorder="1" applyAlignment="1">
      <alignment horizontal="center" vertical="center"/>
    </xf>
    <xf numFmtId="0" fontId="15" fillId="0" borderId="9" xfId="3" applyFont="1" applyBorder="1" applyAlignment="1">
      <alignment horizontal="center" shrinkToFit="1"/>
    </xf>
    <xf numFmtId="0" fontId="15" fillId="0" borderId="0" xfId="3" applyFont="1" applyAlignment="1">
      <alignment horizontal="center" shrinkToFit="1"/>
    </xf>
    <xf numFmtId="0" fontId="15" fillId="0" borderId="10" xfId="3" applyFont="1" applyBorder="1" applyAlignment="1">
      <alignment horizontal="center" shrinkToFit="1"/>
    </xf>
    <xf numFmtId="0" fontId="14" fillId="0" borderId="9" xfId="3" applyFont="1" applyBorder="1" applyAlignment="1">
      <alignment horizontal="center"/>
    </xf>
    <xf numFmtId="0" fontId="14" fillId="0" borderId="0" xfId="3" applyFont="1" applyAlignment="1">
      <alignment horizontal="center"/>
    </xf>
    <xf numFmtId="0" fontId="14" fillId="0" borderId="10" xfId="3" applyFont="1" applyBorder="1" applyAlignment="1">
      <alignment horizontal="center"/>
    </xf>
    <xf numFmtId="0" fontId="5" fillId="0" borderId="6" xfId="8" applyBorder="1" applyAlignment="1" applyProtection="1">
      <alignment horizontal="center" vertical="center"/>
      <protection locked="0"/>
    </xf>
    <xf numFmtId="0" fontId="5" fillId="0" borderId="9" xfId="8" applyBorder="1" applyAlignment="1">
      <alignment horizontal="center" vertical="center"/>
    </xf>
    <xf numFmtId="0" fontId="5" fillId="0" borderId="1" xfId="8" applyBorder="1" applyAlignment="1">
      <alignment horizontal="center" vertical="center" shrinkToFit="1"/>
    </xf>
    <xf numFmtId="0" fontId="5" fillId="0" borderId="0" xfId="8" applyAlignment="1">
      <alignment horizontal="center" vertical="center" shrinkToFit="1"/>
    </xf>
    <xf numFmtId="180" fontId="5" fillId="0" borderId="1" xfId="9" applyNumberFormat="1" applyFont="1" applyBorder="1" applyAlignment="1">
      <alignment horizontal="center" vertical="center"/>
    </xf>
    <xf numFmtId="0" fontId="5" fillId="0" borderId="1" xfId="8" applyBorder="1" applyAlignment="1">
      <alignment horizontal="center" vertical="center"/>
    </xf>
    <xf numFmtId="178" fontId="4" fillId="0" borderId="7" xfId="4" applyNumberFormat="1" applyBorder="1" applyAlignment="1">
      <alignment horizontal="center" vertical="center"/>
    </xf>
    <xf numFmtId="0" fontId="0" fillId="0" borderId="8" xfId="0" applyBorder="1" applyAlignment="1">
      <alignment horizontal="center" vertical="center"/>
    </xf>
    <xf numFmtId="38" fontId="4" fillId="0" borderId="7" xfId="2" applyFont="1" applyBorder="1" applyAlignment="1">
      <alignment horizontal="center" vertical="center"/>
    </xf>
    <xf numFmtId="38" fontId="4" fillId="0" borderId="6" xfId="2" applyFont="1" applyBorder="1" applyAlignment="1">
      <alignment horizontal="center" vertical="center"/>
    </xf>
    <xf numFmtId="0" fontId="0" fillId="0" borderId="5" xfId="0" applyBorder="1" applyAlignment="1">
      <alignment horizontal="center" vertical="center"/>
    </xf>
    <xf numFmtId="49" fontId="4" fillId="0" borderId="2" xfId="4" applyNumberFormat="1" applyBorder="1" applyAlignment="1">
      <alignment horizontal="center" vertical="center"/>
    </xf>
    <xf numFmtId="0" fontId="0" fillId="0" borderId="4" xfId="0" applyBorder="1" applyAlignment="1">
      <alignment horizontal="center" vertical="center"/>
    </xf>
    <xf numFmtId="0" fontId="4" fillId="0" borderId="7" xfId="4" applyBorder="1" applyAlignment="1">
      <alignment horizontal="center" vertical="center"/>
    </xf>
    <xf numFmtId="177" fontId="4" fillId="0" borderId="7" xfId="2" applyNumberFormat="1" applyFont="1" applyBorder="1" applyAlignment="1">
      <alignment horizontal="center" vertical="center"/>
    </xf>
    <xf numFmtId="177" fontId="0" fillId="0" borderId="8" xfId="0" applyNumberFormat="1" applyBorder="1" applyAlignment="1">
      <alignment horizontal="center" vertical="center"/>
    </xf>
    <xf numFmtId="38" fontId="4" fillId="0" borderId="7" xfId="2" applyFont="1" applyFill="1" applyBorder="1" applyAlignment="1">
      <alignment horizontal="center" vertical="center"/>
    </xf>
    <xf numFmtId="38" fontId="4" fillId="0" borderId="6" xfId="2" applyFont="1" applyFill="1" applyBorder="1" applyAlignment="1">
      <alignment horizontal="center" vertical="center"/>
    </xf>
    <xf numFmtId="177" fontId="4" fillId="0" borderId="7" xfId="2" applyNumberFormat="1" applyFont="1" applyFill="1" applyBorder="1" applyAlignment="1">
      <alignment horizontal="center" vertical="center"/>
    </xf>
  </cellXfs>
  <cellStyles count="13">
    <cellStyle name="パーセント" xfId="1" builtinId="5"/>
    <cellStyle name="パーセント 2" xfId="6" xr:uid="{29718009-2DE3-4E1E-B187-267FA582530C}"/>
    <cellStyle name="パーセント 2 2" xfId="10" xr:uid="{073D02C9-9301-4F02-B749-2EEC615DC27D}"/>
    <cellStyle name="パーセント 2 3" xfId="11" xr:uid="{30C38FB7-B1EF-4699-B2BE-1569277251A1}"/>
    <cellStyle name="桁区切り" xfId="2" builtinId="6"/>
    <cellStyle name="桁区切り 2" xfId="9" xr:uid="{77815C47-441E-4DE9-9767-3476440AEA51}"/>
    <cellStyle name="桁区切り 3" xfId="7" xr:uid="{343FBBD6-2EF9-4C03-BDC2-D539C47DE389}"/>
    <cellStyle name="標準" xfId="0" builtinId="0"/>
    <cellStyle name="標準 2" xfId="8" xr:uid="{A9AB67AD-9D7F-4E8E-AB82-CD9AF8FC0C42}"/>
    <cellStyle name="標準 2 2" xfId="5" xr:uid="{74CF8B6A-A7EE-4C29-8736-225D23B6C021}"/>
    <cellStyle name="標準_公団内訳1枚" xfId="3" xr:uid="{00000000-0005-0000-0000-000004000000}"/>
    <cellStyle name="標準_新内訳根拠有(ROUND)" xfId="12" xr:uid="{0C9917BE-2957-483B-B804-0CFBE9452576}"/>
    <cellStyle name="標準_総括表" xfId="4" xr:uid="{00000000-0005-0000-0000-000006000000}"/>
  </cellStyles>
  <dxfs count="30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FCCFF"/>
      <color rgb="FFCCFFCC"/>
      <color rgb="FF99CCFF"/>
      <color rgb="FFFFCC99"/>
      <color rgb="FFCCFFFF"/>
      <color rgb="FFFF99CC"/>
      <color rgb="FFCC6600"/>
      <color rgb="FFFF9900"/>
      <color rgb="FFFF9933"/>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theme" Target="theme/theme1.xml" /><Relationship Id="rId30" Type="http://schemas.openxmlformats.org/officeDocument/2006/relationships/calcChain" Target="calcChain.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48DD0-9C2F-41F8-8FFB-6BBD5A113F30}">
  <dimension ref="A1:I47"/>
  <sheetViews>
    <sheetView view="pageBreakPreview" topLeftCell="A3" zoomScaleNormal="100" zoomScaleSheetLayoutView="100" workbookViewId="0">
      <selection activeCell="C22" sqref="C22"/>
    </sheetView>
  </sheetViews>
  <sheetFormatPr defaultColWidth="9" defaultRowHeight="13.75" customHeight="1"/>
  <cols>
    <col min="1" max="1" width="5.6328125" style="176" customWidth="1"/>
    <col min="2" max="3" width="26.6328125" style="177" customWidth="1"/>
    <col min="4" max="4" width="12.90625" style="178" customWidth="1"/>
    <col min="5" max="5" width="5.90625" style="178" customWidth="1"/>
    <col min="6" max="6" width="14.6328125" style="178" customWidth="1"/>
    <col min="7" max="7" width="20.6328125" style="178" customWidth="1"/>
    <col min="8" max="8" width="16.6328125" style="178" customWidth="1"/>
    <col min="9" max="9" width="10.6328125" style="178" customWidth="1"/>
    <col min="10" max="16384" width="9" style="142"/>
  </cols>
  <sheetData>
    <row r="1" spans="1:9" ht="13.75" customHeight="1">
      <c r="A1" s="190"/>
      <c r="B1" s="192"/>
      <c r="C1" s="192"/>
      <c r="D1" s="194"/>
      <c r="E1" s="195"/>
      <c r="F1" s="179"/>
      <c r="G1" s="179"/>
      <c r="H1" s="181"/>
      <c r="I1" s="182"/>
    </row>
    <row r="2" spans="1:9" ht="13.75" customHeight="1">
      <c r="A2" s="191"/>
      <c r="B2" s="193"/>
      <c r="C2" s="193"/>
      <c r="D2" s="180"/>
      <c r="E2" s="180"/>
      <c r="F2" s="180"/>
      <c r="G2" s="180"/>
      <c r="H2" s="180"/>
      <c r="I2" s="183"/>
    </row>
    <row r="3" spans="1:9" ht="13.75" customHeight="1">
      <c r="A3" s="143"/>
      <c r="B3" s="144"/>
      <c r="C3" s="145"/>
      <c r="D3" s="146"/>
      <c r="E3" s="147"/>
      <c r="F3" s="148"/>
      <c r="G3" s="149"/>
      <c r="H3" s="150"/>
      <c r="I3" s="151"/>
    </row>
    <row r="4" spans="1:9" ht="13.75" customHeight="1">
      <c r="A4" s="143"/>
      <c r="B4" s="144"/>
      <c r="C4" s="144"/>
      <c r="D4" s="146"/>
      <c r="E4" s="152"/>
      <c r="F4" s="148"/>
      <c r="G4" s="153"/>
      <c r="H4" s="146"/>
      <c r="I4" s="154"/>
    </row>
    <row r="5" spans="1:9" ht="13.75" customHeight="1">
      <c r="A5" s="143"/>
      <c r="B5" s="144"/>
      <c r="C5" s="145"/>
      <c r="D5" s="146"/>
      <c r="E5" s="147"/>
      <c r="F5" s="148"/>
      <c r="G5" s="153"/>
      <c r="H5" s="150"/>
      <c r="I5" s="151"/>
    </row>
    <row r="6" spans="1:9" ht="13.75" customHeight="1">
      <c r="A6" s="143"/>
      <c r="B6" s="144"/>
      <c r="C6" s="144"/>
      <c r="D6" s="146"/>
      <c r="E6" s="152"/>
      <c r="F6" s="148"/>
      <c r="G6" s="153"/>
      <c r="H6" s="146"/>
      <c r="I6" s="154"/>
    </row>
    <row r="7" spans="1:9" ht="13.75" customHeight="1">
      <c r="A7" s="143"/>
      <c r="B7" s="145"/>
      <c r="C7" s="145"/>
      <c r="D7" s="146"/>
      <c r="E7" s="147"/>
      <c r="F7" s="148"/>
      <c r="G7" s="153"/>
      <c r="H7" s="150"/>
      <c r="I7" s="151"/>
    </row>
    <row r="8" spans="1:9" ht="13.75" customHeight="1">
      <c r="A8" s="143"/>
      <c r="B8" s="145"/>
      <c r="C8" s="144"/>
      <c r="D8" s="146"/>
      <c r="E8" s="152"/>
      <c r="F8" s="148"/>
      <c r="G8" s="153"/>
      <c r="H8" s="146"/>
      <c r="I8" s="154"/>
    </row>
    <row r="9" spans="1:9" ht="13.75" customHeight="1">
      <c r="A9" s="143"/>
      <c r="B9" s="144"/>
      <c r="C9" s="145"/>
      <c r="D9" s="146"/>
      <c r="E9" s="147"/>
      <c r="F9" s="148"/>
      <c r="G9" s="153"/>
      <c r="H9" s="150"/>
      <c r="I9" s="151"/>
    </row>
    <row r="10" spans="1:9" ht="13.75" customHeight="1">
      <c r="A10" s="184" t="s">
        <v>992</v>
      </c>
      <c r="B10" s="185"/>
      <c r="C10" s="185"/>
      <c r="D10" s="185"/>
      <c r="E10" s="185"/>
      <c r="F10" s="185"/>
      <c r="G10" s="185"/>
      <c r="H10" s="185"/>
      <c r="I10" s="186"/>
    </row>
    <row r="11" spans="1:9" ht="13.75" customHeight="1">
      <c r="A11" s="184"/>
      <c r="B11" s="185"/>
      <c r="C11" s="185"/>
      <c r="D11" s="185"/>
      <c r="E11" s="185"/>
      <c r="F11" s="185"/>
      <c r="G11" s="185"/>
      <c r="H11" s="185"/>
      <c r="I11" s="186"/>
    </row>
    <row r="12" spans="1:9" ht="13.75" customHeight="1">
      <c r="A12" s="143"/>
      <c r="B12" s="144"/>
      <c r="C12" s="144"/>
      <c r="D12" s="146"/>
      <c r="E12" s="152"/>
      <c r="F12" s="148"/>
      <c r="G12" s="153"/>
      <c r="H12" s="146"/>
      <c r="I12" s="154"/>
    </row>
    <row r="13" spans="1:9" ht="13.75" customHeight="1">
      <c r="A13" s="143"/>
      <c r="B13" s="144"/>
      <c r="C13" s="145"/>
      <c r="D13" s="146"/>
      <c r="E13" s="147"/>
      <c r="F13" s="148"/>
      <c r="G13" s="155"/>
      <c r="H13" s="150"/>
      <c r="I13" s="151"/>
    </row>
    <row r="14" spans="1:9" ht="13.75" customHeight="1">
      <c r="A14" s="143"/>
      <c r="B14" s="145"/>
      <c r="C14" s="144"/>
      <c r="D14" s="146"/>
      <c r="E14" s="152"/>
      <c r="F14" s="148"/>
      <c r="G14" s="153"/>
      <c r="H14" s="146"/>
      <c r="I14" s="154"/>
    </row>
    <row r="15" spans="1:9" ht="13.75" customHeight="1">
      <c r="A15" s="143"/>
      <c r="B15" s="144"/>
      <c r="C15" s="145"/>
      <c r="D15" s="146"/>
      <c r="E15" s="147"/>
      <c r="F15" s="148"/>
      <c r="G15" s="153"/>
      <c r="H15" s="150"/>
      <c r="I15" s="151"/>
    </row>
    <row r="16" spans="1:9" ht="13.75" customHeight="1">
      <c r="A16" s="184" t="s">
        <v>993</v>
      </c>
      <c r="B16" s="185"/>
      <c r="C16" s="185"/>
      <c r="D16" s="185"/>
      <c r="E16" s="185"/>
      <c r="F16" s="185"/>
      <c r="G16" s="185"/>
      <c r="H16" s="185"/>
      <c r="I16" s="186"/>
    </row>
    <row r="17" spans="1:9" ht="13.75" customHeight="1">
      <c r="A17" s="184"/>
      <c r="B17" s="185"/>
      <c r="C17" s="185"/>
      <c r="D17" s="185"/>
      <c r="E17" s="185"/>
      <c r="F17" s="185"/>
      <c r="G17" s="185"/>
      <c r="H17" s="185"/>
      <c r="I17" s="186"/>
    </row>
    <row r="18" spans="1:9" ht="13.75" customHeight="1">
      <c r="A18" s="187"/>
      <c r="B18" s="188"/>
      <c r="C18" s="188"/>
      <c r="D18" s="188"/>
      <c r="E18" s="188"/>
      <c r="F18" s="188"/>
      <c r="G18" s="188"/>
      <c r="H18" s="188"/>
      <c r="I18" s="189"/>
    </row>
    <row r="19" spans="1:9" ht="13.75" customHeight="1">
      <c r="A19" s="187"/>
      <c r="B19" s="188"/>
      <c r="C19" s="188"/>
      <c r="D19" s="188"/>
      <c r="E19" s="188"/>
      <c r="F19" s="188"/>
      <c r="G19" s="188"/>
      <c r="H19" s="188"/>
      <c r="I19" s="189"/>
    </row>
    <row r="20" spans="1:9" ht="13.75" customHeight="1">
      <c r="A20" s="143"/>
      <c r="B20" s="144"/>
      <c r="C20" s="144"/>
      <c r="D20" s="146"/>
      <c r="E20" s="147"/>
      <c r="F20" s="148"/>
      <c r="G20" s="153"/>
      <c r="H20" s="146"/>
      <c r="I20" s="154"/>
    </row>
    <row r="21" spans="1:9" ht="13.75" customHeight="1">
      <c r="A21" s="143"/>
      <c r="B21" s="144"/>
      <c r="C21" s="145"/>
      <c r="D21" s="146"/>
      <c r="E21" s="147"/>
      <c r="F21" s="148"/>
      <c r="G21" s="153"/>
      <c r="H21" s="150"/>
      <c r="I21" s="151"/>
    </row>
    <row r="22" spans="1:9" ht="13.75" customHeight="1">
      <c r="A22" s="143"/>
      <c r="B22" s="144"/>
      <c r="C22" s="144"/>
      <c r="D22" s="146"/>
      <c r="E22" s="147"/>
      <c r="F22" s="148"/>
      <c r="G22" s="153"/>
      <c r="H22" s="156"/>
      <c r="I22" s="154"/>
    </row>
    <row r="23" spans="1:9" ht="13.75" customHeight="1">
      <c r="A23" s="143"/>
      <c r="B23" s="144"/>
      <c r="C23" s="145"/>
      <c r="D23" s="146"/>
      <c r="E23" s="147"/>
      <c r="F23" s="148"/>
      <c r="G23" s="153"/>
      <c r="H23" s="150"/>
      <c r="I23" s="151"/>
    </row>
    <row r="24" spans="1:9" ht="13.75" customHeight="1">
      <c r="A24" s="143"/>
      <c r="B24" s="144"/>
      <c r="C24" s="144"/>
      <c r="D24" s="146"/>
      <c r="E24" s="147"/>
      <c r="F24" s="148"/>
      <c r="G24" s="153"/>
      <c r="H24" s="146"/>
      <c r="I24" s="154"/>
    </row>
    <row r="25" spans="1:9" ht="13.75" customHeight="1">
      <c r="A25" s="143"/>
      <c r="B25" s="144"/>
      <c r="C25" s="145"/>
      <c r="D25" s="146"/>
      <c r="E25" s="147"/>
      <c r="F25" s="148"/>
      <c r="G25" s="153"/>
      <c r="H25" s="150"/>
      <c r="I25" s="151"/>
    </row>
    <row r="26" spans="1:9" ht="13.75" customHeight="1">
      <c r="A26" s="143"/>
      <c r="B26" s="144"/>
      <c r="C26" s="144"/>
      <c r="D26" s="146"/>
      <c r="E26" s="152"/>
      <c r="F26" s="148"/>
      <c r="G26" s="153"/>
      <c r="H26" s="157"/>
      <c r="I26" s="154"/>
    </row>
    <row r="27" spans="1:9" ht="13.75" customHeight="1">
      <c r="A27" s="143"/>
      <c r="B27" s="144"/>
      <c r="C27" s="145"/>
      <c r="D27" s="146"/>
      <c r="E27" s="147"/>
      <c r="F27" s="148"/>
      <c r="G27" s="153"/>
      <c r="H27" s="150"/>
      <c r="I27" s="151"/>
    </row>
    <row r="28" spans="1:9" ht="13.75" customHeight="1">
      <c r="A28" s="143"/>
      <c r="B28" s="144"/>
      <c r="C28" s="144"/>
      <c r="D28" s="146"/>
      <c r="E28" s="152"/>
      <c r="F28" s="148"/>
      <c r="G28" s="153"/>
      <c r="H28" s="146"/>
      <c r="I28" s="154"/>
    </row>
    <row r="29" spans="1:9" ht="13.75" customHeight="1">
      <c r="A29" s="143"/>
      <c r="B29" s="144"/>
      <c r="C29" s="145"/>
      <c r="D29" s="146"/>
      <c r="E29" s="147"/>
      <c r="F29" s="148"/>
      <c r="G29" s="153"/>
      <c r="H29" s="150"/>
      <c r="I29" s="151"/>
    </row>
    <row r="30" spans="1:9" ht="13.75" customHeight="1">
      <c r="A30" s="143"/>
      <c r="B30" s="144"/>
      <c r="C30" s="158"/>
      <c r="D30" s="146"/>
      <c r="E30" s="147"/>
      <c r="F30" s="148"/>
      <c r="G30" s="153"/>
      <c r="H30" s="146"/>
      <c r="I30" s="154"/>
    </row>
    <row r="31" spans="1:9" ht="13.75" customHeight="1">
      <c r="A31" s="143"/>
      <c r="B31" s="144"/>
      <c r="C31" s="145"/>
      <c r="D31" s="146"/>
      <c r="E31" s="147"/>
      <c r="F31" s="148"/>
      <c r="G31" s="153"/>
      <c r="H31" s="150"/>
      <c r="I31" s="151"/>
    </row>
    <row r="32" spans="1:9" ht="13.75" customHeight="1">
      <c r="A32" s="143"/>
      <c r="B32" s="144"/>
      <c r="C32" s="144"/>
      <c r="D32" s="146"/>
      <c r="E32" s="147"/>
      <c r="F32" s="148"/>
      <c r="G32" s="153"/>
      <c r="H32" s="146"/>
      <c r="I32" s="154"/>
    </row>
    <row r="33" spans="1:9" ht="13.75" customHeight="1">
      <c r="A33" s="143"/>
      <c r="B33" s="144"/>
      <c r="C33" s="145"/>
      <c r="D33" s="146"/>
      <c r="E33" s="147"/>
      <c r="F33" s="148"/>
      <c r="G33" s="153"/>
      <c r="H33" s="150"/>
      <c r="I33" s="151"/>
    </row>
    <row r="34" spans="1:9" ht="13.75" customHeight="1">
      <c r="A34" s="143"/>
      <c r="B34" s="159"/>
      <c r="C34" s="144"/>
      <c r="D34" s="146"/>
      <c r="E34" s="147"/>
      <c r="F34" s="148"/>
      <c r="G34" s="153"/>
      <c r="H34" s="146"/>
      <c r="I34" s="154"/>
    </row>
    <row r="35" spans="1:9" ht="13.75" customHeight="1">
      <c r="A35" s="143"/>
      <c r="B35" s="144"/>
      <c r="C35" s="145"/>
      <c r="D35" s="146"/>
      <c r="E35" s="147"/>
      <c r="F35" s="148"/>
      <c r="G35" s="149"/>
      <c r="H35" s="150"/>
      <c r="I35" s="151"/>
    </row>
    <row r="36" spans="1:9" ht="13.75" customHeight="1">
      <c r="A36" s="160"/>
      <c r="B36" s="161"/>
      <c r="C36" s="161"/>
      <c r="D36" s="162"/>
      <c r="E36" s="163"/>
      <c r="F36" s="164"/>
      <c r="G36" s="165"/>
      <c r="H36" s="162"/>
      <c r="I36" s="166"/>
    </row>
    <row r="37" spans="1:9" ht="13.75" customHeight="1">
      <c r="A37" s="167"/>
      <c r="B37" s="168"/>
      <c r="C37" s="169"/>
      <c r="D37" s="170"/>
      <c r="E37" s="171"/>
      <c r="F37" s="172"/>
      <c r="G37" s="173"/>
      <c r="H37" s="174" t="s">
        <v>991</v>
      </c>
      <c r="I37" s="175"/>
    </row>
    <row r="38" spans="1:9" ht="13.75" customHeight="1">
      <c r="D38" s="176"/>
      <c r="E38" s="176"/>
      <c r="F38" s="176"/>
      <c r="G38" s="176"/>
      <c r="H38" s="176"/>
      <c r="I38" s="176"/>
    </row>
    <row r="39" spans="1:9" ht="13.75" customHeight="1">
      <c r="D39" s="176"/>
      <c r="E39" s="176"/>
      <c r="F39" s="176"/>
      <c r="G39" s="176"/>
      <c r="H39" s="176"/>
      <c r="I39" s="176"/>
    </row>
    <row r="40" spans="1:9" ht="13.75" customHeight="1">
      <c r="D40" s="176"/>
      <c r="E40" s="176"/>
      <c r="F40" s="176"/>
      <c r="G40" s="176"/>
      <c r="H40" s="176"/>
      <c r="I40" s="176"/>
    </row>
    <row r="41" spans="1:9" ht="13.75" customHeight="1">
      <c r="D41" s="176"/>
      <c r="E41" s="176"/>
      <c r="F41" s="176"/>
      <c r="G41" s="176"/>
      <c r="H41" s="176"/>
      <c r="I41" s="176"/>
    </row>
    <row r="42" spans="1:9" ht="13.75" customHeight="1">
      <c r="D42" s="176"/>
      <c r="E42" s="176"/>
      <c r="F42" s="176"/>
      <c r="G42" s="176"/>
      <c r="H42" s="176"/>
      <c r="I42" s="176"/>
    </row>
    <row r="43" spans="1:9" ht="13.75" customHeight="1">
      <c r="D43" s="176"/>
      <c r="E43" s="176"/>
      <c r="F43" s="176"/>
      <c r="G43" s="176"/>
      <c r="H43" s="176"/>
      <c r="I43" s="176"/>
    </row>
    <row r="44" spans="1:9" ht="13.75" customHeight="1">
      <c r="D44" s="176"/>
      <c r="E44" s="176"/>
      <c r="F44" s="176"/>
      <c r="G44" s="176"/>
      <c r="H44" s="176"/>
      <c r="I44" s="176"/>
    </row>
    <row r="45" spans="1:9" ht="13.75" customHeight="1">
      <c r="D45" s="176"/>
      <c r="E45" s="176"/>
      <c r="F45" s="176"/>
      <c r="G45" s="176"/>
      <c r="H45" s="176"/>
      <c r="I45" s="176"/>
    </row>
    <row r="46" spans="1:9" ht="13.75" customHeight="1">
      <c r="D46" s="176"/>
      <c r="E46" s="176"/>
      <c r="F46" s="176"/>
      <c r="G46" s="176"/>
      <c r="H46" s="176"/>
      <c r="I46" s="176"/>
    </row>
    <row r="47" spans="1:9" ht="13.75" customHeight="1">
      <c r="D47" s="176"/>
      <c r="E47" s="176"/>
      <c r="F47" s="176"/>
      <c r="G47" s="176"/>
      <c r="H47" s="176"/>
      <c r="I47" s="176"/>
    </row>
  </sheetData>
  <mergeCells count="11">
    <mergeCell ref="G1:G2"/>
    <mergeCell ref="H1:I2"/>
    <mergeCell ref="A10:I11"/>
    <mergeCell ref="A16:I17"/>
    <mergeCell ref="A18:I19"/>
    <mergeCell ref="A1:A2"/>
    <mergeCell ref="B1:B2"/>
    <mergeCell ref="C1:C2"/>
    <mergeCell ref="D1:D2"/>
    <mergeCell ref="E1:E2"/>
    <mergeCell ref="F1:F2"/>
  </mergeCells>
  <phoneticPr fontId="2"/>
  <conditionalFormatting sqref="F3:F9 F12:F15 F20:F36">
    <cfRule type="expression" dxfId="306" priority="1" stopIfTrue="1">
      <formula>#REF!="式"</formula>
    </cfRule>
  </conditionalFormatting>
  <printOptions horizontalCentered="1" verticalCentered="1"/>
  <pageMargins left="0.39370078740157483" right="0.39370078740157483" top="1.3779527559055118" bottom="0.39370078740157483" header="0.31496062992125984" footer="0.314960629921259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A309D-A1C7-4343-A73F-F1E44FD9B243}">
  <sheetPr>
    <tabColor rgb="FFFFCC99"/>
  </sheetPr>
  <dimension ref="A1:Y78"/>
  <sheetViews>
    <sheetView showGridLines="0" showZeros="0" view="pageBreakPreview"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1" customWidth="1"/>
    <col min="12" max="12" width="9" style="11"/>
    <col min="13" max="13" width="11.26953125" style="11" bestFit="1" customWidth="1"/>
    <col min="14" max="14" width="10.26953125" style="11" bestFit="1" customWidth="1"/>
    <col min="15" max="15" width="9" style="11"/>
    <col min="16" max="23" width="9" style="26"/>
    <col min="24" max="16384" width="9" style="11"/>
  </cols>
  <sheetData>
    <row r="1" spans="1:25" s="2" customFormat="1" ht="13.5" customHeight="1">
      <c r="B1" s="201"/>
      <c r="C1" s="203" t="s">
        <v>1</v>
      </c>
      <c r="D1" s="203" t="s">
        <v>2</v>
      </c>
      <c r="E1" s="204" t="s">
        <v>3</v>
      </c>
      <c r="F1" s="203" t="s">
        <v>4</v>
      </c>
      <c r="G1" s="196" t="s">
        <v>5</v>
      </c>
      <c r="H1" s="196" t="s">
        <v>6</v>
      </c>
      <c r="I1" s="198" t="s">
        <v>7</v>
      </c>
      <c r="J1" s="198"/>
      <c r="K1" s="199"/>
      <c r="N1" s="1"/>
      <c r="P1" s="26"/>
      <c r="Q1" s="26"/>
      <c r="R1" s="26"/>
      <c r="S1" s="26"/>
      <c r="T1" s="26"/>
      <c r="U1" s="26"/>
      <c r="V1" s="26"/>
      <c r="W1" s="26"/>
    </row>
    <row r="2" spans="1:25" s="2" customFormat="1" ht="13.5" customHeight="1">
      <c r="B2" s="202"/>
      <c r="C2" s="197"/>
      <c r="D2" s="197"/>
      <c r="E2" s="205"/>
      <c r="F2" s="197"/>
      <c r="G2" s="197"/>
      <c r="H2" s="197"/>
      <c r="I2" s="197"/>
      <c r="J2" s="197"/>
      <c r="K2" s="200"/>
      <c r="N2" s="1"/>
      <c r="P2" s="26"/>
      <c r="Q2" s="26"/>
      <c r="R2" s="26"/>
      <c r="S2" s="26"/>
      <c r="T2" s="26"/>
      <c r="U2" s="26"/>
      <c r="V2" s="26"/>
      <c r="W2" s="26"/>
      <c r="X2" s="34"/>
      <c r="Y2" s="33"/>
    </row>
    <row r="3" spans="1:25" ht="13" customHeight="1">
      <c r="A3" s="70">
        <v>1</v>
      </c>
      <c r="B3" s="3"/>
      <c r="C3" s="4"/>
      <c r="D3" s="5"/>
      <c r="E3" s="30"/>
      <c r="F3" s="7"/>
      <c r="G3" s="8"/>
      <c r="H3" s="9"/>
      <c r="I3" s="5"/>
      <c r="J3" s="10"/>
      <c r="K3" s="27"/>
      <c r="N3" s="1"/>
      <c r="X3" s="1"/>
    </row>
    <row r="4" spans="1:25" ht="13" customHeight="1">
      <c r="A4" s="70">
        <f t="shared" ref="A4:A38" si="0">A3+1</f>
        <v>2</v>
      </c>
      <c r="B4" s="12" t="s">
        <v>66</v>
      </c>
      <c r="C4" s="13" t="s">
        <v>34</v>
      </c>
      <c r="D4" s="14"/>
      <c r="E4" s="31"/>
      <c r="F4" s="16"/>
      <c r="G4" s="17"/>
      <c r="H4" s="18">
        <f>IF(C4&lt;&gt;"計",ROUND(E4*G4,0),SUM(H$1:H3))</f>
        <v>0</v>
      </c>
      <c r="I4" s="14"/>
      <c r="J4" s="19"/>
      <c r="K4" s="28"/>
      <c r="N4" s="1"/>
      <c r="X4" s="1"/>
    </row>
    <row r="5" spans="1:25" ht="13" customHeight="1">
      <c r="A5" s="70">
        <f t="shared" si="0"/>
        <v>3</v>
      </c>
      <c r="B5" s="3"/>
      <c r="C5" s="4" t="s">
        <v>522</v>
      </c>
      <c r="D5" s="5" t="s">
        <v>109</v>
      </c>
      <c r="E5" s="74"/>
      <c r="F5" s="7"/>
      <c r="G5" s="8"/>
      <c r="H5" s="57"/>
      <c r="I5" s="5"/>
      <c r="J5" s="10"/>
      <c r="K5" s="64"/>
      <c r="N5" s="76"/>
      <c r="P5" s="75"/>
      <c r="Q5" s="75"/>
      <c r="R5" s="75"/>
      <c r="S5" s="75"/>
      <c r="T5" s="75"/>
      <c r="U5" s="75"/>
      <c r="V5" s="75"/>
      <c r="W5" s="75"/>
      <c r="X5" s="76"/>
    </row>
    <row r="6" spans="1:25" s="89" customFormat="1" ht="13" customHeight="1">
      <c r="A6" s="93">
        <f t="shared" si="0"/>
        <v>4</v>
      </c>
      <c r="B6" s="12"/>
      <c r="C6" s="13" t="s">
        <v>324</v>
      </c>
      <c r="D6" s="14" t="s">
        <v>104</v>
      </c>
      <c r="E6" s="77">
        <v>11</v>
      </c>
      <c r="F6" s="16" t="s">
        <v>498</v>
      </c>
      <c r="G6" s="17"/>
      <c r="H6" s="58"/>
      <c r="I6" s="14"/>
      <c r="J6" s="19"/>
      <c r="K6" s="65"/>
      <c r="N6" s="90"/>
      <c r="P6" s="91"/>
      <c r="Q6" s="91"/>
      <c r="R6" s="91"/>
      <c r="S6" s="91"/>
      <c r="T6" s="91"/>
      <c r="U6" s="91"/>
      <c r="V6" s="91"/>
      <c r="W6" s="91"/>
      <c r="X6" s="90"/>
    </row>
    <row r="7" spans="1:25" ht="13" customHeight="1">
      <c r="A7" s="70">
        <f t="shared" si="0"/>
        <v>5</v>
      </c>
      <c r="B7" s="3"/>
      <c r="C7" s="4" t="s">
        <v>522</v>
      </c>
      <c r="D7" s="5" t="s">
        <v>108</v>
      </c>
      <c r="E7" s="74"/>
      <c r="F7" s="7"/>
      <c r="G7" s="8"/>
      <c r="H7" s="57"/>
      <c r="I7" s="5"/>
      <c r="J7" s="10"/>
      <c r="K7" s="64"/>
      <c r="N7" s="76"/>
      <c r="P7" s="75"/>
      <c r="Q7" s="75"/>
      <c r="R7" s="75"/>
      <c r="S7" s="75"/>
      <c r="T7" s="75"/>
      <c r="U7" s="75"/>
      <c r="V7" s="75"/>
      <c r="W7" s="75"/>
      <c r="X7" s="76"/>
    </row>
    <row r="8" spans="1:25" s="89" customFormat="1" ht="13" customHeight="1">
      <c r="A8" s="93">
        <f t="shared" si="0"/>
        <v>6</v>
      </c>
      <c r="B8" s="12"/>
      <c r="C8" s="13" t="s">
        <v>324</v>
      </c>
      <c r="D8" s="14" t="s">
        <v>104</v>
      </c>
      <c r="E8" s="77">
        <v>23</v>
      </c>
      <c r="F8" s="16" t="s">
        <v>11</v>
      </c>
      <c r="G8" s="17"/>
      <c r="H8" s="58"/>
      <c r="I8" s="14"/>
      <c r="J8" s="19"/>
      <c r="K8" s="65"/>
      <c r="N8" s="90"/>
      <c r="P8" s="91"/>
      <c r="Q8" s="91"/>
      <c r="R8" s="91"/>
      <c r="S8" s="91"/>
      <c r="T8" s="91"/>
      <c r="U8" s="91"/>
      <c r="V8" s="91"/>
      <c r="W8" s="91"/>
      <c r="X8" s="90"/>
    </row>
    <row r="9" spans="1:25" ht="13" customHeight="1">
      <c r="A9" s="70">
        <f t="shared" si="0"/>
        <v>7</v>
      </c>
      <c r="B9" s="3"/>
      <c r="C9" s="4" t="s">
        <v>522</v>
      </c>
      <c r="D9" s="5" t="s">
        <v>108</v>
      </c>
      <c r="E9" s="74"/>
      <c r="F9" s="7"/>
      <c r="G9" s="8"/>
      <c r="H9" s="57"/>
      <c r="I9" s="5"/>
      <c r="J9" s="10"/>
      <c r="K9" s="64"/>
      <c r="N9" s="76"/>
      <c r="P9" s="75"/>
      <c r="Q9" s="75"/>
      <c r="R9" s="75"/>
      <c r="S9" s="75"/>
      <c r="T9" s="75"/>
      <c r="U9" s="75"/>
      <c r="V9" s="75"/>
      <c r="W9" s="75"/>
      <c r="X9" s="76"/>
    </row>
    <row r="10" spans="1:25" s="89" customFormat="1" ht="13" customHeight="1">
      <c r="A10" s="93">
        <f t="shared" si="0"/>
        <v>8</v>
      </c>
      <c r="B10" s="12"/>
      <c r="C10" s="13" t="s">
        <v>324</v>
      </c>
      <c r="D10" s="14" t="s">
        <v>327</v>
      </c>
      <c r="E10" s="77">
        <v>6</v>
      </c>
      <c r="F10" s="16" t="s">
        <v>78</v>
      </c>
      <c r="G10" s="17"/>
      <c r="H10" s="58"/>
      <c r="I10" s="14"/>
      <c r="J10" s="19"/>
      <c r="K10" s="65"/>
      <c r="N10" s="90"/>
      <c r="P10" s="91"/>
      <c r="Q10" s="91"/>
      <c r="R10" s="91"/>
      <c r="S10" s="91"/>
      <c r="T10" s="91"/>
      <c r="U10" s="91"/>
      <c r="V10" s="91"/>
      <c r="W10" s="91"/>
      <c r="X10" s="90"/>
    </row>
    <row r="11" spans="1:25" ht="13" customHeight="1">
      <c r="A11" s="70">
        <f t="shared" si="0"/>
        <v>9</v>
      </c>
      <c r="B11" s="3"/>
      <c r="C11" s="4" t="s">
        <v>522</v>
      </c>
      <c r="D11" s="5" t="s">
        <v>109</v>
      </c>
      <c r="E11" s="74"/>
      <c r="F11" s="7"/>
      <c r="G11" s="8"/>
      <c r="H11" s="57"/>
      <c r="I11" s="5"/>
      <c r="J11" s="10"/>
      <c r="K11" s="64"/>
      <c r="N11" s="76"/>
      <c r="P11" s="75"/>
      <c r="Q11" s="75"/>
      <c r="R11" s="75"/>
      <c r="S11" s="75"/>
      <c r="T11" s="75"/>
      <c r="U11" s="75"/>
      <c r="V11" s="75"/>
      <c r="W11" s="75"/>
      <c r="X11" s="76"/>
    </row>
    <row r="12" spans="1:25" s="89" customFormat="1" ht="13" customHeight="1">
      <c r="A12" s="93">
        <f t="shared" si="0"/>
        <v>10</v>
      </c>
      <c r="B12" s="12"/>
      <c r="C12" s="13" t="s">
        <v>322</v>
      </c>
      <c r="D12" s="14" t="s">
        <v>524</v>
      </c>
      <c r="E12" s="77">
        <v>40</v>
      </c>
      <c r="F12" s="16" t="s">
        <v>11</v>
      </c>
      <c r="G12" s="17"/>
      <c r="H12" s="58"/>
      <c r="I12" s="14"/>
      <c r="J12" s="19"/>
      <c r="K12" s="65"/>
      <c r="N12" s="90"/>
      <c r="P12" s="91"/>
      <c r="Q12" s="91"/>
      <c r="R12" s="91"/>
      <c r="S12" s="91"/>
      <c r="T12" s="91"/>
      <c r="U12" s="91"/>
      <c r="V12" s="91"/>
      <c r="W12" s="91"/>
      <c r="X12" s="90"/>
    </row>
    <row r="13" spans="1:25" ht="13" customHeight="1">
      <c r="A13" s="70">
        <f t="shared" si="0"/>
        <v>11</v>
      </c>
      <c r="B13" s="3"/>
      <c r="C13" s="4" t="s">
        <v>522</v>
      </c>
      <c r="D13" s="5" t="s">
        <v>108</v>
      </c>
      <c r="E13" s="74"/>
      <c r="F13" s="7"/>
      <c r="G13" s="8"/>
      <c r="H13" s="57"/>
      <c r="I13" s="5"/>
      <c r="J13" s="10"/>
      <c r="K13" s="64"/>
      <c r="N13" s="76"/>
      <c r="P13" s="75"/>
      <c r="Q13" s="75"/>
      <c r="R13" s="75"/>
      <c r="S13" s="75"/>
      <c r="T13" s="75"/>
      <c r="U13" s="75"/>
      <c r="V13" s="75"/>
      <c r="W13" s="75"/>
      <c r="X13" s="76"/>
    </row>
    <row r="14" spans="1:25" s="89" customFormat="1" ht="13" customHeight="1">
      <c r="A14" s="93">
        <f t="shared" si="0"/>
        <v>12</v>
      </c>
      <c r="B14" s="12"/>
      <c r="C14" s="13" t="s">
        <v>322</v>
      </c>
      <c r="D14" s="14" t="s">
        <v>500</v>
      </c>
      <c r="E14" s="77">
        <v>2</v>
      </c>
      <c r="F14" s="16" t="s">
        <v>498</v>
      </c>
      <c r="G14" s="17"/>
      <c r="H14" s="58"/>
      <c r="I14" s="14"/>
      <c r="J14" s="19"/>
      <c r="K14" s="65"/>
      <c r="N14" s="90"/>
      <c r="P14" s="91"/>
      <c r="Q14" s="91"/>
      <c r="R14" s="91"/>
      <c r="S14" s="91"/>
      <c r="T14" s="91"/>
      <c r="U14" s="91"/>
      <c r="V14" s="91"/>
      <c r="W14" s="91"/>
      <c r="X14" s="90"/>
    </row>
    <row r="15" spans="1:25" ht="13" customHeight="1">
      <c r="A15" s="70">
        <f t="shared" si="0"/>
        <v>13</v>
      </c>
      <c r="B15" s="3"/>
      <c r="C15" s="4" t="s">
        <v>522</v>
      </c>
      <c r="D15" s="5" t="s">
        <v>108</v>
      </c>
      <c r="E15" s="74"/>
      <c r="F15" s="7"/>
      <c r="G15" s="8"/>
      <c r="H15" s="57"/>
      <c r="I15" s="5"/>
      <c r="J15" s="10"/>
      <c r="K15" s="64"/>
      <c r="N15" s="76"/>
      <c r="P15" s="75"/>
      <c r="Q15" s="75"/>
      <c r="R15" s="75"/>
      <c r="S15" s="75"/>
      <c r="T15" s="75"/>
      <c r="U15" s="75"/>
      <c r="V15" s="75"/>
      <c r="W15" s="75"/>
      <c r="X15" s="76"/>
    </row>
    <row r="16" spans="1:25" s="89" customFormat="1" ht="13" customHeight="1">
      <c r="A16" s="93">
        <f t="shared" si="0"/>
        <v>14</v>
      </c>
      <c r="B16" s="12"/>
      <c r="C16" s="13" t="s">
        <v>322</v>
      </c>
      <c r="D16" s="14" t="s">
        <v>323</v>
      </c>
      <c r="E16" s="77">
        <v>2</v>
      </c>
      <c r="F16" s="16" t="s">
        <v>498</v>
      </c>
      <c r="G16" s="17"/>
      <c r="H16" s="58"/>
      <c r="I16" s="14"/>
      <c r="J16" s="19"/>
      <c r="K16" s="65"/>
      <c r="N16" s="90"/>
      <c r="P16" s="91"/>
      <c r="Q16" s="91"/>
      <c r="R16" s="91"/>
      <c r="S16" s="91"/>
      <c r="T16" s="91"/>
      <c r="U16" s="91"/>
      <c r="V16" s="91"/>
      <c r="W16" s="91"/>
      <c r="X16" s="90"/>
    </row>
    <row r="17" spans="1:24" ht="13" customHeight="1">
      <c r="A17" s="70">
        <f t="shared" si="0"/>
        <v>15</v>
      </c>
      <c r="B17" s="3"/>
      <c r="C17" s="4" t="s">
        <v>522</v>
      </c>
      <c r="D17" s="5" t="s">
        <v>108</v>
      </c>
      <c r="E17" s="74"/>
      <c r="F17" s="7"/>
      <c r="G17" s="8"/>
      <c r="H17" s="57"/>
      <c r="I17" s="5"/>
      <c r="J17" s="10"/>
      <c r="K17" s="64"/>
      <c r="N17" s="76"/>
      <c r="P17" s="75"/>
      <c r="Q17" s="75"/>
      <c r="R17" s="75"/>
      <c r="S17" s="75"/>
      <c r="T17" s="75"/>
      <c r="U17" s="75"/>
      <c r="V17" s="75"/>
      <c r="W17" s="75"/>
      <c r="X17" s="76"/>
    </row>
    <row r="18" spans="1:24" s="89" customFormat="1" ht="13" customHeight="1">
      <c r="A18" s="93">
        <f t="shared" si="0"/>
        <v>16</v>
      </c>
      <c r="B18" s="12"/>
      <c r="C18" s="13" t="s">
        <v>322</v>
      </c>
      <c r="D18" s="14" t="s">
        <v>503</v>
      </c>
      <c r="E18" s="77">
        <v>11</v>
      </c>
      <c r="F18" s="16" t="s">
        <v>498</v>
      </c>
      <c r="G18" s="17"/>
      <c r="H18" s="58"/>
      <c r="I18" s="14"/>
      <c r="J18" s="19"/>
      <c r="K18" s="65"/>
      <c r="N18" s="90"/>
      <c r="P18" s="91"/>
      <c r="Q18" s="91"/>
      <c r="R18" s="91"/>
      <c r="S18" s="91"/>
      <c r="T18" s="91"/>
      <c r="U18" s="91"/>
      <c r="V18" s="91"/>
      <c r="W18" s="91"/>
      <c r="X18" s="90"/>
    </row>
    <row r="19" spans="1:24" ht="13" customHeight="1">
      <c r="A19" s="70">
        <f t="shared" si="0"/>
        <v>17</v>
      </c>
      <c r="B19" s="3"/>
      <c r="C19" s="4" t="s">
        <v>522</v>
      </c>
      <c r="D19" s="5" t="s">
        <v>108</v>
      </c>
      <c r="E19" s="74"/>
      <c r="F19" s="7"/>
      <c r="G19" s="8"/>
      <c r="H19" s="57"/>
      <c r="I19" s="5"/>
      <c r="J19" s="10"/>
      <c r="K19" s="64"/>
      <c r="N19" s="76"/>
      <c r="P19" s="75"/>
      <c r="Q19" s="75"/>
      <c r="R19" s="75"/>
      <c r="S19" s="75"/>
      <c r="T19" s="75"/>
      <c r="U19" s="75"/>
      <c r="V19" s="75"/>
      <c r="W19" s="75"/>
      <c r="X19" s="76"/>
    </row>
    <row r="20" spans="1:24" s="89" customFormat="1" ht="13" customHeight="1">
      <c r="A20" s="93">
        <f t="shared" si="0"/>
        <v>18</v>
      </c>
      <c r="B20" s="12"/>
      <c r="C20" s="13" t="s">
        <v>322</v>
      </c>
      <c r="D20" s="14" t="s">
        <v>501</v>
      </c>
      <c r="E20" s="77">
        <v>18</v>
      </c>
      <c r="F20" s="16" t="s">
        <v>498</v>
      </c>
      <c r="G20" s="17"/>
      <c r="H20" s="58"/>
      <c r="I20" s="14"/>
      <c r="J20" s="19"/>
      <c r="K20" s="65"/>
      <c r="N20" s="90"/>
      <c r="P20" s="91"/>
      <c r="Q20" s="91"/>
      <c r="R20" s="91"/>
      <c r="S20" s="91"/>
      <c r="T20" s="91"/>
      <c r="U20" s="91"/>
      <c r="V20" s="91"/>
      <c r="W20" s="91"/>
      <c r="X20" s="90"/>
    </row>
    <row r="21" spans="1:24" ht="13" customHeight="1">
      <c r="A21" s="70">
        <f t="shared" si="0"/>
        <v>19</v>
      </c>
      <c r="B21" s="3"/>
      <c r="C21" s="4" t="s">
        <v>522</v>
      </c>
      <c r="D21" s="5" t="s">
        <v>108</v>
      </c>
      <c r="E21" s="74"/>
      <c r="F21" s="7"/>
      <c r="G21" s="8"/>
      <c r="H21" s="57"/>
      <c r="I21" s="5"/>
      <c r="J21" s="10"/>
      <c r="K21" s="64"/>
      <c r="N21" s="76"/>
      <c r="P21" s="75"/>
      <c r="Q21" s="75"/>
      <c r="R21" s="75"/>
      <c r="S21" s="75"/>
      <c r="T21" s="75"/>
      <c r="U21" s="75"/>
      <c r="V21" s="75"/>
      <c r="W21" s="75"/>
      <c r="X21" s="76"/>
    </row>
    <row r="22" spans="1:24" s="89" customFormat="1" ht="13" customHeight="1">
      <c r="A22" s="93">
        <f t="shared" si="0"/>
        <v>20</v>
      </c>
      <c r="B22" s="12"/>
      <c r="C22" s="13" t="s">
        <v>322</v>
      </c>
      <c r="D22" s="14" t="s">
        <v>526</v>
      </c>
      <c r="E22" s="77">
        <v>2</v>
      </c>
      <c r="F22" s="16" t="s">
        <v>498</v>
      </c>
      <c r="G22" s="17"/>
      <c r="H22" s="58"/>
      <c r="I22" s="14"/>
      <c r="J22" s="19"/>
      <c r="K22" s="65"/>
      <c r="N22" s="90"/>
      <c r="P22" s="91"/>
      <c r="Q22" s="91"/>
      <c r="R22" s="91"/>
      <c r="S22" s="91"/>
      <c r="T22" s="91"/>
      <c r="U22" s="91"/>
      <c r="V22" s="91"/>
      <c r="W22" s="91"/>
      <c r="X22" s="90"/>
    </row>
    <row r="23" spans="1:24" ht="13" customHeight="1">
      <c r="A23" s="70">
        <f t="shared" si="0"/>
        <v>21</v>
      </c>
      <c r="B23" s="3"/>
      <c r="C23" s="4" t="s">
        <v>522</v>
      </c>
      <c r="D23" s="5" t="s">
        <v>108</v>
      </c>
      <c r="E23" s="74"/>
      <c r="F23" s="7"/>
      <c r="G23" s="8"/>
      <c r="H23" s="57"/>
      <c r="I23" s="5"/>
      <c r="J23" s="10"/>
      <c r="K23" s="64"/>
      <c r="N23" s="76"/>
      <c r="P23" s="75"/>
      <c r="Q23" s="75"/>
      <c r="R23" s="75"/>
      <c r="S23" s="75"/>
      <c r="T23" s="75"/>
      <c r="U23" s="75"/>
      <c r="V23" s="75"/>
      <c r="W23" s="75"/>
      <c r="X23" s="76"/>
    </row>
    <row r="24" spans="1:24" s="89" customFormat="1" ht="13" customHeight="1">
      <c r="A24" s="93">
        <f t="shared" si="0"/>
        <v>22</v>
      </c>
      <c r="B24" s="12"/>
      <c r="C24" s="13" t="s">
        <v>322</v>
      </c>
      <c r="D24" s="14" t="s">
        <v>327</v>
      </c>
      <c r="E24" s="77">
        <v>10</v>
      </c>
      <c r="F24" s="16" t="s">
        <v>498</v>
      </c>
      <c r="G24" s="17"/>
      <c r="H24" s="58"/>
      <c r="I24" s="14"/>
      <c r="J24" s="19"/>
      <c r="K24" s="65"/>
      <c r="N24" s="90"/>
      <c r="P24" s="91"/>
      <c r="Q24" s="91"/>
      <c r="R24" s="91"/>
      <c r="S24" s="91"/>
      <c r="T24" s="91"/>
      <c r="U24" s="91"/>
      <c r="V24" s="91"/>
      <c r="W24" s="91"/>
      <c r="X24" s="90"/>
    </row>
    <row r="25" spans="1:24" ht="13" customHeight="1">
      <c r="A25" s="70">
        <f t="shared" si="0"/>
        <v>23</v>
      </c>
      <c r="B25" s="3"/>
      <c r="C25" s="4" t="s">
        <v>522</v>
      </c>
      <c r="D25" s="5" t="s">
        <v>108</v>
      </c>
      <c r="E25" s="74"/>
      <c r="F25" s="7"/>
      <c r="G25" s="8"/>
      <c r="H25" s="57"/>
      <c r="I25" s="5"/>
      <c r="J25" s="10"/>
      <c r="K25" s="64"/>
      <c r="N25" s="76"/>
      <c r="P25" s="75"/>
      <c r="Q25" s="75"/>
      <c r="R25" s="75"/>
      <c r="S25" s="75"/>
      <c r="T25" s="75"/>
      <c r="U25" s="75"/>
      <c r="V25" s="75"/>
      <c r="W25" s="75"/>
      <c r="X25" s="76"/>
    </row>
    <row r="26" spans="1:24" s="89" customFormat="1" ht="13" customHeight="1">
      <c r="A26" s="93">
        <f t="shared" si="0"/>
        <v>24</v>
      </c>
      <c r="B26" s="12"/>
      <c r="C26" s="13" t="s">
        <v>322</v>
      </c>
      <c r="D26" s="14" t="s">
        <v>524</v>
      </c>
      <c r="E26" s="77">
        <v>36</v>
      </c>
      <c r="F26" s="16" t="s">
        <v>498</v>
      </c>
      <c r="G26" s="17"/>
      <c r="H26" s="58"/>
      <c r="I26" s="14"/>
      <c r="J26" s="19"/>
      <c r="K26" s="65"/>
      <c r="N26" s="90"/>
      <c r="P26" s="91"/>
      <c r="Q26" s="91"/>
      <c r="R26" s="91"/>
      <c r="S26" s="91"/>
      <c r="T26" s="91"/>
      <c r="U26" s="91"/>
      <c r="V26" s="91"/>
      <c r="W26" s="91"/>
      <c r="X26" s="90"/>
    </row>
    <row r="27" spans="1:24" ht="13" customHeight="1">
      <c r="A27" s="70">
        <f t="shared" si="0"/>
        <v>25</v>
      </c>
      <c r="B27" s="3"/>
      <c r="C27" s="4" t="s">
        <v>527</v>
      </c>
      <c r="D27" s="5" t="s">
        <v>109</v>
      </c>
      <c r="E27" s="74"/>
      <c r="F27" s="7"/>
      <c r="G27" s="8"/>
      <c r="H27" s="57"/>
      <c r="I27" s="5"/>
      <c r="J27" s="10"/>
      <c r="K27" s="64"/>
      <c r="N27" s="76"/>
      <c r="P27" s="75"/>
      <c r="Q27" s="75"/>
      <c r="R27" s="75"/>
      <c r="S27" s="75"/>
      <c r="T27" s="75"/>
      <c r="U27" s="75"/>
      <c r="V27" s="75"/>
      <c r="W27" s="75"/>
      <c r="X27" s="76"/>
    </row>
    <row r="28" spans="1:24" s="89" customFormat="1" ht="13" customHeight="1">
      <c r="A28" s="93">
        <f t="shared" si="0"/>
        <v>26</v>
      </c>
      <c r="B28" s="12"/>
      <c r="C28" s="13" t="s">
        <v>324</v>
      </c>
      <c r="D28" s="14" t="s">
        <v>80</v>
      </c>
      <c r="E28" s="77">
        <v>7</v>
      </c>
      <c r="F28" s="16" t="s">
        <v>78</v>
      </c>
      <c r="G28" s="17"/>
      <c r="H28" s="58"/>
      <c r="I28" s="14"/>
      <c r="J28" s="19"/>
      <c r="K28" s="83"/>
      <c r="N28" s="90"/>
      <c r="P28" s="91"/>
      <c r="Q28" s="91"/>
      <c r="R28" s="91"/>
      <c r="S28" s="91"/>
      <c r="T28" s="91"/>
      <c r="U28" s="91"/>
      <c r="V28" s="91"/>
      <c r="W28" s="91"/>
      <c r="X28" s="90"/>
    </row>
    <row r="29" spans="1:24" ht="13" customHeight="1">
      <c r="A29" s="70">
        <f t="shared" si="0"/>
        <v>27</v>
      </c>
      <c r="B29" s="3"/>
      <c r="C29" s="4" t="s">
        <v>527</v>
      </c>
      <c r="D29" s="5" t="s">
        <v>109</v>
      </c>
      <c r="E29" s="74"/>
      <c r="F29" s="7"/>
      <c r="G29" s="8"/>
      <c r="H29" s="57"/>
      <c r="I29" s="5"/>
      <c r="J29" s="10"/>
      <c r="K29" s="64"/>
      <c r="N29" s="76"/>
      <c r="P29" s="75"/>
      <c r="Q29" s="75"/>
      <c r="R29" s="75"/>
      <c r="S29" s="75"/>
      <c r="T29" s="75"/>
      <c r="U29" s="75"/>
      <c r="V29" s="75"/>
      <c r="W29" s="75"/>
      <c r="X29" s="76"/>
    </row>
    <row r="30" spans="1:24" s="89" customFormat="1" ht="13" customHeight="1">
      <c r="A30" s="93">
        <f t="shared" si="0"/>
        <v>28</v>
      </c>
      <c r="B30" s="12"/>
      <c r="C30" s="13" t="s">
        <v>324</v>
      </c>
      <c r="D30" s="14" t="s">
        <v>501</v>
      </c>
      <c r="E30" s="77">
        <v>6</v>
      </c>
      <c r="F30" s="16" t="s">
        <v>85</v>
      </c>
      <c r="G30" s="17"/>
      <c r="H30" s="58"/>
      <c r="I30" s="14"/>
      <c r="J30" s="19"/>
      <c r="K30" s="83"/>
      <c r="N30" s="90"/>
      <c r="P30" s="91"/>
      <c r="Q30" s="91"/>
      <c r="R30" s="91"/>
      <c r="S30" s="91"/>
      <c r="T30" s="91"/>
      <c r="U30" s="91"/>
      <c r="V30" s="91"/>
      <c r="W30" s="91"/>
      <c r="X30" s="90"/>
    </row>
    <row r="31" spans="1:24" ht="13" customHeight="1">
      <c r="A31" s="70">
        <f t="shared" si="0"/>
        <v>29</v>
      </c>
      <c r="B31" s="3"/>
      <c r="C31" s="4" t="s">
        <v>527</v>
      </c>
      <c r="D31" s="5" t="s">
        <v>109</v>
      </c>
      <c r="E31" s="74"/>
      <c r="F31" s="7"/>
      <c r="G31" s="8"/>
      <c r="H31" s="57"/>
      <c r="I31" s="5"/>
      <c r="J31" s="10"/>
      <c r="K31" s="64"/>
      <c r="N31" s="76"/>
      <c r="P31" s="75"/>
      <c r="Q31" s="75"/>
      <c r="R31" s="75"/>
      <c r="S31" s="75"/>
      <c r="T31" s="75"/>
      <c r="U31" s="75"/>
      <c r="V31" s="75"/>
      <c r="W31" s="75"/>
      <c r="X31" s="76"/>
    </row>
    <row r="32" spans="1:24" s="89" customFormat="1" ht="13" customHeight="1">
      <c r="A32" s="93">
        <f t="shared" si="0"/>
        <v>30</v>
      </c>
      <c r="B32" s="12"/>
      <c r="C32" s="13" t="s">
        <v>324</v>
      </c>
      <c r="D32" s="14" t="s">
        <v>526</v>
      </c>
      <c r="E32" s="77">
        <v>18</v>
      </c>
      <c r="F32" s="16" t="s">
        <v>85</v>
      </c>
      <c r="G32" s="17"/>
      <c r="H32" s="58"/>
      <c r="I32" s="14"/>
      <c r="J32" s="19"/>
      <c r="K32" s="65"/>
      <c r="N32" s="90"/>
      <c r="P32" s="91"/>
      <c r="Q32" s="91"/>
      <c r="R32" s="91"/>
      <c r="S32" s="91"/>
      <c r="T32" s="91"/>
      <c r="U32" s="91"/>
      <c r="V32" s="91"/>
      <c r="W32" s="91"/>
      <c r="X32" s="90"/>
    </row>
    <row r="33" spans="1:24" ht="13" customHeight="1">
      <c r="A33" s="70">
        <f t="shared" si="0"/>
        <v>31</v>
      </c>
      <c r="B33" s="3"/>
      <c r="C33" s="4" t="s">
        <v>527</v>
      </c>
      <c r="D33" s="5" t="s">
        <v>109</v>
      </c>
      <c r="E33" s="74"/>
      <c r="F33" s="7"/>
      <c r="G33" s="8"/>
      <c r="H33" s="57"/>
      <c r="I33" s="5"/>
      <c r="J33" s="10"/>
      <c r="K33" s="64"/>
      <c r="N33" s="76"/>
      <c r="P33" s="75"/>
      <c r="Q33" s="75"/>
      <c r="R33" s="75"/>
      <c r="S33" s="75"/>
      <c r="T33" s="75"/>
      <c r="U33" s="75"/>
      <c r="V33" s="75"/>
      <c r="W33" s="75"/>
      <c r="X33" s="76"/>
    </row>
    <row r="34" spans="1:24" s="89" customFormat="1" ht="13" customHeight="1">
      <c r="A34" s="93">
        <f t="shared" si="0"/>
        <v>32</v>
      </c>
      <c r="B34" s="12"/>
      <c r="C34" s="13" t="s">
        <v>324</v>
      </c>
      <c r="D34" s="14" t="s">
        <v>327</v>
      </c>
      <c r="E34" s="77">
        <v>20</v>
      </c>
      <c r="F34" s="16" t="s">
        <v>85</v>
      </c>
      <c r="G34" s="17"/>
      <c r="H34" s="58"/>
      <c r="I34" s="14"/>
      <c r="J34" s="19"/>
      <c r="K34" s="65"/>
      <c r="N34" s="90"/>
      <c r="P34" s="91"/>
      <c r="Q34" s="91"/>
      <c r="R34" s="91"/>
      <c r="S34" s="91"/>
      <c r="T34" s="91"/>
      <c r="U34" s="91"/>
      <c r="V34" s="91"/>
      <c r="W34" s="91"/>
      <c r="X34" s="90"/>
    </row>
    <row r="35" spans="1:24" ht="13" customHeight="1">
      <c r="A35" s="70">
        <f t="shared" si="0"/>
        <v>33</v>
      </c>
      <c r="B35" s="3"/>
      <c r="C35" s="4" t="s">
        <v>527</v>
      </c>
      <c r="D35" s="5" t="s">
        <v>108</v>
      </c>
      <c r="E35" s="74"/>
      <c r="F35" s="7"/>
      <c r="G35" s="8"/>
      <c r="H35" s="57"/>
      <c r="I35" s="5"/>
      <c r="J35" s="10"/>
      <c r="K35" s="64"/>
      <c r="N35" s="76"/>
      <c r="P35" s="75"/>
      <c r="Q35" s="75"/>
      <c r="R35" s="75"/>
      <c r="S35" s="75"/>
      <c r="T35" s="75"/>
      <c r="U35" s="75"/>
      <c r="V35" s="75"/>
      <c r="W35" s="75"/>
      <c r="X35" s="76"/>
    </row>
    <row r="36" spans="1:24" s="89" customFormat="1" ht="13" customHeight="1">
      <c r="A36" s="93">
        <f t="shared" si="0"/>
        <v>34</v>
      </c>
      <c r="B36" s="12"/>
      <c r="C36" s="13" t="s">
        <v>322</v>
      </c>
      <c r="D36" s="14" t="s">
        <v>80</v>
      </c>
      <c r="E36" s="77">
        <v>2</v>
      </c>
      <c r="F36" s="16" t="s">
        <v>78</v>
      </c>
      <c r="G36" s="17"/>
      <c r="H36" s="58"/>
      <c r="I36" s="14"/>
      <c r="J36" s="19"/>
      <c r="K36" s="65"/>
      <c r="N36" s="90"/>
      <c r="P36" s="91"/>
      <c r="Q36" s="91"/>
      <c r="R36" s="91"/>
      <c r="S36" s="91"/>
      <c r="T36" s="91"/>
      <c r="U36" s="91"/>
      <c r="V36" s="91"/>
      <c r="W36" s="91"/>
      <c r="X36" s="90"/>
    </row>
    <row r="37" spans="1:24" ht="13" customHeight="1">
      <c r="A37" s="70">
        <f t="shared" si="0"/>
        <v>35</v>
      </c>
      <c r="B37" s="3"/>
      <c r="C37" s="4" t="s">
        <v>527</v>
      </c>
      <c r="D37" s="5" t="s">
        <v>108</v>
      </c>
      <c r="E37" s="74"/>
      <c r="F37" s="7"/>
      <c r="G37" s="8"/>
      <c r="H37" s="57"/>
      <c r="I37" s="5"/>
      <c r="J37" s="10"/>
      <c r="K37" s="64"/>
      <c r="N37" s="76"/>
      <c r="P37" s="75"/>
      <c r="Q37" s="75"/>
      <c r="R37" s="75"/>
      <c r="S37" s="75"/>
      <c r="T37" s="75"/>
      <c r="U37" s="75"/>
      <c r="V37" s="75"/>
      <c r="W37" s="75"/>
      <c r="X37" s="76"/>
    </row>
    <row r="38" spans="1:24" s="89" customFormat="1" ht="13" customHeight="1">
      <c r="A38" s="93">
        <f t="shared" si="0"/>
        <v>36</v>
      </c>
      <c r="B38" s="12"/>
      <c r="C38" s="13" t="s">
        <v>322</v>
      </c>
      <c r="D38" s="14" t="s">
        <v>501</v>
      </c>
      <c r="E38" s="77">
        <v>7</v>
      </c>
      <c r="F38" s="16" t="s">
        <v>85</v>
      </c>
      <c r="G38" s="17"/>
      <c r="H38" s="58"/>
      <c r="I38" s="14"/>
      <c r="J38" s="19"/>
      <c r="K38" s="29"/>
      <c r="N38" s="90"/>
      <c r="P38" s="91"/>
      <c r="Q38" s="91"/>
      <c r="R38" s="91"/>
      <c r="S38" s="91"/>
      <c r="T38" s="91"/>
      <c r="U38" s="91"/>
      <c r="V38" s="91"/>
      <c r="W38" s="91"/>
      <c r="X38" s="90"/>
    </row>
    <row r="39" spans="1:24" ht="13" customHeight="1">
      <c r="A39" s="69">
        <v>1</v>
      </c>
      <c r="B39" s="3"/>
      <c r="C39" s="4" t="s">
        <v>527</v>
      </c>
      <c r="D39" s="5" t="s">
        <v>108</v>
      </c>
      <c r="E39" s="74"/>
      <c r="F39" s="7"/>
      <c r="G39" s="8"/>
      <c r="H39" s="57"/>
      <c r="I39" s="5"/>
      <c r="J39" s="10"/>
      <c r="K39" s="64"/>
      <c r="N39" s="76"/>
      <c r="P39" s="75"/>
      <c r="Q39" s="75"/>
      <c r="R39" s="75"/>
      <c r="S39" s="75"/>
      <c r="T39" s="75"/>
      <c r="U39" s="75"/>
      <c r="V39" s="75"/>
      <c r="W39" s="75"/>
      <c r="X39" s="76"/>
    </row>
    <row r="40" spans="1:24" s="89" customFormat="1" ht="13" customHeight="1">
      <c r="A40" s="92">
        <f t="shared" ref="A40:A74" si="1">A39+1</f>
        <v>2</v>
      </c>
      <c r="B40" s="12"/>
      <c r="C40" s="13" t="s">
        <v>322</v>
      </c>
      <c r="D40" s="14" t="s">
        <v>328</v>
      </c>
      <c r="E40" s="77">
        <v>6</v>
      </c>
      <c r="F40" s="16" t="s">
        <v>78</v>
      </c>
      <c r="G40" s="17"/>
      <c r="H40" s="58"/>
      <c r="I40" s="14"/>
      <c r="J40" s="19"/>
      <c r="K40" s="65"/>
      <c r="N40" s="90"/>
      <c r="P40" s="91"/>
      <c r="Q40" s="91"/>
      <c r="R40" s="91"/>
      <c r="S40" s="91"/>
      <c r="T40" s="91"/>
      <c r="U40" s="91"/>
      <c r="V40" s="91"/>
      <c r="W40" s="91"/>
      <c r="X40" s="90"/>
    </row>
    <row r="41" spans="1:24" ht="13" customHeight="1">
      <c r="A41" s="69">
        <f t="shared" si="1"/>
        <v>3</v>
      </c>
      <c r="B41" s="3"/>
      <c r="C41" s="4"/>
      <c r="D41" s="5"/>
      <c r="E41" s="74"/>
      <c r="F41" s="7"/>
      <c r="G41" s="8"/>
      <c r="H41" s="57"/>
      <c r="I41" s="5"/>
      <c r="J41" s="10"/>
      <c r="K41" s="64"/>
      <c r="N41" s="76"/>
      <c r="P41" s="75"/>
      <c r="Q41" s="75"/>
      <c r="R41" s="75"/>
      <c r="S41" s="75"/>
      <c r="T41" s="75"/>
      <c r="U41" s="75"/>
      <c r="V41" s="75"/>
      <c r="W41" s="75"/>
      <c r="X41" s="76"/>
    </row>
    <row r="42" spans="1:24" s="89" customFormat="1" ht="13" customHeight="1">
      <c r="A42" s="92">
        <f t="shared" si="1"/>
        <v>4</v>
      </c>
      <c r="B42" s="12"/>
      <c r="C42" s="13" t="s">
        <v>528</v>
      </c>
      <c r="D42" s="14" t="s">
        <v>92</v>
      </c>
      <c r="E42" s="77">
        <v>1</v>
      </c>
      <c r="F42" s="16" t="s">
        <v>76</v>
      </c>
      <c r="G42" s="17"/>
      <c r="H42" s="58"/>
      <c r="I42" s="14"/>
      <c r="J42" s="19"/>
      <c r="K42" s="65"/>
      <c r="N42" s="90"/>
      <c r="P42" s="91"/>
      <c r="Q42" s="91"/>
      <c r="R42" s="91"/>
      <c r="S42" s="91"/>
      <c r="T42" s="91"/>
      <c r="U42" s="91"/>
      <c r="V42" s="91"/>
      <c r="W42" s="91"/>
      <c r="X42" s="90"/>
    </row>
    <row r="43" spans="1:24" ht="13" customHeight="1">
      <c r="A43" s="69">
        <f t="shared" si="1"/>
        <v>5</v>
      </c>
      <c r="B43" s="3"/>
      <c r="C43" s="4"/>
      <c r="D43" s="5"/>
      <c r="E43" s="74"/>
      <c r="F43" s="7"/>
      <c r="G43" s="8"/>
      <c r="H43" s="57"/>
      <c r="I43" s="5"/>
      <c r="J43" s="10"/>
      <c r="K43" s="64"/>
      <c r="N43" s="76"/>
      <c r="P43" s="75"/>
      <c r="Q43" s="75"/>
      <c r="R43" s="75"/>
      <c r="S43" s="75"/>
      <c r="T43" s="75"/>
      <c r="U43" s="75"/>
      <c r="V43" s="75"/>
      <c r="W43" s="75"/>
      <c r="X43" s="76"/>
    </row>
    <row r="44" spans="1:24" s="89" customFormat="1" ht="13" customHeight="1">
      <c r="A44" s="92">
        <f t="shared" si="1"/>
        <v>6</v>
      </c>
      <c r="B44" s="12"/>
      <c r="C44" s="13" t="s">
        <v>528</v>
      </c>
      <c r="D44" s="14" t="s">
        <v>524</v>
      </c>
      <c r="E44" s="77">
        <v>3</v>
      </c>
      <c r="F44" s="16" t="s">
        <v>76</v>
      </c>
      <c r="G44" s="17"/>
      <c r="H44" s="58"/>
      <c r="I44" s="14"/>
      <c r="J44" s="19"/>
      <c r="K44" s="65"/>
      <c r="N44" s="90"/>
      <c r="P44" s="91"/>
      <c r="Q44" s="91"/>
      <c r="R44" s="91"/>
      <c r="S44" s="91"/>
      <c r="T44" s="91"/>
      <c r="U44" s="91"/>
      <c r="V44" s="91"/>
      <c r="W44" s="91"/>
      <c r="X44" s="90"/>
    </row>
    <row r="45" spans="1:24" ht="13" customHeight="1">
      <c r="A45" s="69">
        <f t="shared" si="1"/>
        <v>7</v>
      </c>
      <c r="B45" s="3"/>
      <c r="C45" s="4"/>
      <c r="D45" s="5"/>
      <c r="E45" s="74"/>
      <c r="F45" s="7"/>
      <c r="G45" s="8"/>
      <c r="H45" s="57"/>
      <c r="I45" s="5"/>
      <c r="J45" s="10"/>
      <c r="K45" s="64"/>
      <c r="N45" s="76"/>
      <c r="P45" s="75"/>
      <c r="Q45" s="75"/>
      <c r="R45" s="75"/>
      <c r="S45" s="75"/>
      <c r="T45" s="75"/>
      <c r="U45" s="75"/>
      <c r="V45" s="75"/>
      <c r="W45" s="75"/>
      <c r="X45" s="76"/>
    </row>
    <row r="46" spans="1:24" s="89" customFormat="1" ht="13" customHeight="1">
      <c r="A46" s="92">
        <f t="shared" si="1"/>
        <v>8</v>
      </c>
      <c r="B46" s="12"/>
      <c r="C46" s="13" t="s">
        <v>529</v>
      </c>
      <c r="D46" s="14" t="s">
        <v>530</v>
      </c>
      <c r="E46" s="77">
        <v>1</v>
      </c>
      <c r="F46" s="16" t="s">
        <v>76</v>
      </c>
      <c r="G46" s="17"/>
      <c r="H46" s="58"/>
      <c r="I46" s="14"/>
      <c r="J46" s="19"/>
      <c r="K46" s="65"/>
      <c r="N46" s="90"/>
      <c r="P46" s="91"/>
      <c r="Q46" s="91"/>
      <c r="R46" s="91"/>
      <c r="S46" s="91"/>
      <c r="T46" s="91"/>
      <c r="U46" s="91"/>
      <c r="V46" s="91"/>
      <c r="W46" s="91"/>
      <c r="X46" s="90"/>
    </row>
    <row r="47" spans="1:24" ht="13" customHeight="1">
      <c r="A47" s="69">
        <f t="shared" si="1"/>
        <v>9</v>
      </c>
      <c r="B47" s="3"/>
      <c r="C47" s="4"/>
      <c r="D47" s="5"/>
      <c r="E47" s="74"/>
      <c r="F47" s="7"/>
      <c r="G47" s="8"/>
      <c r="H47" s="57"/>
      <c r="I47" s="5"/>
      <c r="J47" s="10"/>
      <c r="K47" s="64"/>
      <c r="N47" s="76"/>
      <c r="P47" s="75"/>
      <c r="Q47" s="75"/>
      <c r="R47" s="75"/>
      <c r="S47" s="75"/>
      <c r="T47" s="75"/>
      <c r="U47" s="75"/>
      <c r="V47" s="75"/>
      <c r="W47" s="75"/>
      <c r="X47" s="76"/>
    </row>
    <row r="48" spans="1:24" s="89" customFormat="1" ht="13" customHeight="1">
      <c r="A48" s="92">
        <f t="shared" si="1"/>
        <v>10</v>
      </c>
      <c r="B48" s="12"/>
      <c r="C48" s="13" t="s">
        <v>531</v>
      </c>
      <c r="D48" s="14" t="s">
        <v>525</v>
      </c>
      <c r="E48" s="77">
        <v>1</v>
      </c>
      <c r="F48" s="16" t="s">
        <v>76</v>
      </c>
      <c r="G48" s="17"/>
      <c r="H48" s="58"/>
      <c r="I48" s="14"/>
      <c r="J48" s="19"/>
      <c r="K48" s="65"/>
      <c r="N48" s="90"/>
      <c r="P48" s="91"/>
      <c r="Q48" s="91"/>
      <c r="R48" s="91"/>
      <c r="S48" s="91"/>
      <c r="T48" s="91"/>
      <c r="U48" s="91"/>
      <c r="V48" s="91"/>
      <c r="W48" s="91"/>
      <c r="X48" s="90"/>
    </row>
    <row r="49" spans="1:24" ht="13" customHeight="1">
      <c r="A49" s="69">
        <f t="shared" si="1"/>
        <v>11</v>
      </c>
      <c r="B49" s="3"/>
      <c r="C49" s="4"/>
      <c r="D49" s="5"/>
      <c r="E49" s="74"/>
      <c r="F49" s="7"/>
      <c r="G49" s="8"/>
      <c r="H49" s="57"/>
      <c r="I49" s="5"/>
      <c r="J49" s="10"/>
      <c r="K49" s="64"/>
      <c r="N49" s="76"/>
      <c r="P49" s="75"/>
      <c r="Q49" s="75"/>
      <c r="R49" s="75"/>
      <c r="S49" s="75"/>
      <c r="T49" s="75"/>
      <c r="U49" s="75"/>
      <c r="V49" s="75"/>
      <c r="W49" s="75"/>
      <c r="X49" s="76"/>
    </row>
    <row r="50" spans="1:24" s="89" customFormat="1" ht="13" customHeight="1">
      <c r="A50" s="92">
        <f t="shared" si="1"/>
        <v>12</v>
      </c>
      <c r="B50" s="12"/>
      <c r="C50" s="13" t="s">
        <v>518</v>
      </c>
      <c r="D50" s="14" t="s">
        <v>500</v>
      </c>
      <c r="E50" s="77">
        <v>1</v>
      </c>
      <c r="F50" s="16" t="s">
        <v>76</v>
      </c>
      <c r="G50" s="17"/>
      <c r="H50" s="58"/>
      <c r="I50" s="14"/>
      <c r="J50" s="19"/>
      <c r="K50" s="65"/>
      <c r="N50" s="90"/>
      <c r="P50" s="91"/>
      <c r="Q50" s="91"/>
      <c r="R50" s="91"/>
      <c r="S50" s="91"/>
      <c r="T50" s="91"/>
      <c r="U50" s="91"/>
      <c r="V50" s="91"/>
      <c r="W50" s="91"/>
      <c r="X50" s="90"/>
    </row>
    <row r="51" spans="1:24" ht="13" customHeight="1">
      <c r="A51" s="69">
        <f t="shared" si="1"/>
        <v>13</v>
      </c>
      <c r="B51" s="3"/>
      <c r="C51" s="4"/>
      <c r="D51" s="5"/>
      <c r="E51" s="74"/>
      <c r="F51" s="7"/>
      <c r="G51" s="8"/>
      <c r="H51" s="57"/>
      <c r="I51" s="5"/>
      <c r="J51" s="10"/>
      <c r="K51" s="64"/>
      <c r="N51" s="76"/>
      <c r="P51" s="75"/>
      <c r="Q51" s="75"/>
      <c r="R51" s="75"/>
      <c r="S51" s="75"/>
      <c r="T51" s="75"/>
      <c r="U51" s="75"/>
      <c r="V51" s="75"/>
      <c r="W51" s="75"/>
      <c r="X51" s="76"/>
    </row>
    <row r="52" spans="1:24" s="110" customFormat="1" ht="13" customHeight="1">
      <c r="A52" s="109">
        <f t="shared" si="1"/>
        <v>14</v>
      </c>
      <c r="B52" s="12"/>
      <c r="C52" s="13" t="s">
        <v>764</v>
      </c>
      <c r="D52" s="14" t="s">
        <v>92</v>
      </c>
      <c r="E52" s="77">
        <v>5</v>
      </c>
      <c r="F52" s="16" t="s">
        <v>76</v>
      </c>
      <c r="G52" s="17"/>
      <c r="H52" s="58"/>
      <c r="I52" s="14"/>
      <c r="J52" s="19"/>
      <c r="K52" s="65"/>
      <c r="N52" s="111"/>
      <c r="P52" s="112"/>
      <c r="Q52" s="112"/>
      <c r="R52" s="112"/>
      <c r="S52" s="112"/>
      <c r="T52" s="112"/>
      <c r="U52" s="112"/>
      <c r="V52" s="112"/>
      <c r="W52" s="112"/>
      <c r="X52" s="111"/>
    </row>
    <row r="53" spans="1:24" ht="13" customHeight="1">
      <c r="A53" s="69">
        <f t="shared" si="1"/>
        <v>15</v>
      </c>
      <c r="B53" s="3"/>
      <c r="C53" s="4"/>
      <c r="D53" s="5"/>
      <c r="E53" s="74"/>
      <c r="F53" s="7"/>
      <c r="G53" s="8"/>
      <c r="H53" s="57"/>
      <c r="I53" s="5"/>
      <c r="J53" s="10"/>
      <c r="K53" s="64"/>
      <c r="N53" s="76"/>
      <c r="P53" s="75"/>
      <c r="Q53" s="75"/>
      <c r="R53" s="75"/>
      <c r="S53" s="75"/>
      <c r="T53" s="75"/>
      <c r="U53" s="75"/>
      <c r="V53" s="75"/>
      <c r="W53" s="75"/>
      <c r="X53" s="76"/>
    </row>
    <row r="54" spans="1:24" s="110" customFormat="1" ht="13" customHeight="1">
      <c r="A54" s="109">
        <f t="shared" si="1"/>
        <v>16</v>
      </c>
      <c r="B54" s="12"/>
      <c r="C54" s="13" t="s">
        <v>765</v>
      </c>
      <c r="D54" s="14" t="s">
        <v>92</v>
      </c>
      <c r="E54" s="77">
        <v>1</v>
      </c>
      <c r="F54" s="16" t="s">
        <v>76</v>
      </c>
      <c r="G54" s="17"/>
      <c r="H54" s="58"/>
      <c r="I54" s="14"/>
      <c r="J54" s="19"/>
      <c r="K54" s="65"/>
      <c r="N54" s="111"/>
      <c r="P54" s="112"/>
      <c r="Q54" s="112"/>
      <c r="R54" s="112"/>
      <c r="S54" s="112"/>
      <c r="T54" s="112"/>
      <c r="U54" s="112"/>
      <c r="V54" s="112"/>
      <c r="W54" s="112"/>
      <c r="X54" s="111"/>
    </row>
    <row r="55" spans="1:24" ht="13" customHeight="1">
      <c r="A55" s="69">
        <f t="shared" si="1"/>
        <v>17</v>
      </c>
      <c r="B55" s="3"/>
      <c r="C55" s="4"/>
      <c r="D55" s="5"/>
      <c r="E55" s="74"/>
      <c r="F55" s="7"/>
      <c r="G55" s="8"/>
      <c r="H55" s="57"/>
      <c r="I55" s="5"/>
      <c r="J55" s="10"/>
      <c r="K55" s="64"/>
      <c r="N55" s="1"/>
      <c r="X55" s="1"/>
    </row>
    <row r="56" spans="1:24" ht="13" customHeight="1">
      <c r="A56" s="69">
        <f t="shared" si="1"/>
        <v>18</v>
      </c>
      <c r="B56" s="12"/>
      <c r="C56" s="13" t="s">
        <v>305</v>
      </c>
      <c r="D56" s="14"/>
      <c r="E56" s="77">
        <v>1</v>
      </c>
      <c r="F56" s="16" t="s">
        <v>13</v>
      </c>
      <c r="G56" s="17"/>
      <c r="H56" s="58"/>
      <c r="I56" s="37"/>
      <c r="J56" s="19"/>
      <c r="K56" s="65"/>
      <c r="L56" s="54"/>
      <c r="M56" s="25"/>
      <c r="N56" s="1"/>
      <c r="X56" s="1"/>
    </row>
    <row r="57" spans="1:24" ht="13" customHeight="1">
      <c r="A57" s="69">
        <f t="shared" si="1"/>
        <v>19</v>
      </c>
      <c r="B57" s="3"/>
      <c r="C57" s="4"/>
      <c r="D57" s="5"/>
      <c r="E57" s="74"/>
      <c r="F57" s="7"/>
      <c r="G57" s="8"/>
      <c r="H57" s="57"/>
      <c r="I57" s="5"/>
      <c r="J57" s="10"/>
      <c r="K57" s="64"/>
      <c r="N57" s="1"/>
      <c r="X57" s="1"/>
    </row>
    <row r="58" spans="1:24" ht="13" customHeight="1">
      <c r="A58" s="69">
        <f t="shared" si="1"/>
        <v>20</v>
      </c>
      <c r="B58" s="12"/>
      <c r="C58" s="13" t="s">
        <v>306</v>
      </c>
      <c r="D58" s="14"/>
      <c r="E58" s="77">
        <v>1</v>
      </c>
      <c r="F58" s="16" t="s">
        <v>13</v>
      </c>
      <c r="G58" s="17"/>
      <c r="H58" s="132"/>
      <c r="I58" s="133"/>
      <c r="J58" s="19"/>
      <c r="K58" s="65"/>
      <c r="M58" s="25"/>
      <c r="N58" s="1"/>
      <c r="O58" s="56"/>
      <c r="X58" s="1"/>
    </row>
    <row r="59" spans="1:24" ht="13" customHeight="1">
      <c r="A59" s="69">
        <f t="shared" si="1"/>
        <v>21</v>
      </c>
      <c r="B59" s="3"/>
      <c r="C59" s="4" t="s">
        <v>876</v>
      </c>
      <c r="D59" s="5"/>
      <c r="E59" s="74"/>
      <c r="F59" s="7"/>
      <c r="G59" s="8"/>
      <c r="H59" s="57"/>
      <c r="I59" s="5"/>
      <c r="J59" s="10"/>
      <c r="K59" s="64"/>
      <c r="N59" s="1"/>
      <c r="X59" s="1"/>
    </row>
    <row r="60" spans="1:24" ht="13" customHeight="1">
      <c r="A60" s="69">
        <f t="shared" si="1"/>
        <v>22</v>
      </c>
      <c r="B60" s="12"/>
      <c r="C60" s="13" t="s">
        <v>889</v>
      </c>
      <c r="D60" s="14" t="s">
        <v>890</v>
      </c>
      <c r="E60" s="77">
        <v>1</v>
      </c>
      <c r="F60" s="16" t="s">
        <v>74</v>
      </c>
      <c r="G60" s="17"/>
      <c r="H60" s="58"/>
      <c r="I60" s="14"/>
      <c r="J60" s="19"/>
      <c r="K60" s="65"/>
      <c r="N60" s="1"/>
      <c r="X60" s="1"/>
    </row>
    <row r="61" spans="1:24" ht="13" customHeight="1">
      <c r="A61" s="69">
        <f t="shared" si="1"/>
        <v>23</v>
      </c>
      <c r="B61" s="3"/>
      <c r="C61" s="4"/>
      <c r="D61" s="5"/>
      <c r="E61" s="74"/>
      <c r="F61" s="7"/>
      <c r="G61" s="8"/>
      <c r="H61" s="57"/>
      <c r="I61" s="5"/>
      <c r="J61" s="10"/>
      <c r="K61" s="64"/>
      <c r="N61" s="1"/>
      <c r="X61" s="1"/>
    </row>
    <row r="62" spans="1:24" ht="13" customHeight="1">
      <c r="A62" s="69">
        <f t="shared" si="1"/>
        <v>24</v>
      </c>
      <c r="B62" s="12"/>
      <c r="C62" s="13"/>
      <c r="D62" s="14"/>
      <c r="E62" s="77"/>
      <c r="F62" s="16"/>
      <c r="G62" s="17"/>
      <c r="H62" s="58"/>
      <c r="I62" s="14"/>
      <c r="J62" s="19"/>
      <c r="K62" s="65"/>
      <c r="N62" s="1"/>
      <c r="X62" s="1"/>
    </row>
    <row r="63" spans="1:24" ht="13" customHeight="1">
      <c r="A63" s="69">
        <f t="shared" si="1"/>
        <v>25</v>
      </c>
      <c r="B63" s="3"/>
      <c r="C63" s="4"/>
      <c r="D63" s="5"/>
      <c r="E63" s="74"/>
      <c r="F63" s="7"/>
      <c r="G63" s="8"/>
      <c r="H63" s="57"/>
      <c r="I63" s="5"/>
      <c r="J63" s="10"/>
      <c r="K63" s="64"/>
      <c r="N63" s="1"/>
      <c r="X63" s="1"/>
    </row>
    <row r="64" spans="1:24" ht="13" customHeight="1">
      <c r="A64" s="69">
        <f t="shared" si="1"/>
        <v>26</v>
      </c>
      <c r="B64" s="12"/>
      <c r="C64" s="13"/>
      <c r="D64" s="14"/>
      <c r="E64" s="77"/>
      <c r="F64" s="16"/>
      <c r="G64" s="17"/>
      <c r="H64" s="58"/>
      <c r="I64" s="14"/>
      <c r="J64" s="19"/>
      <c r="K64" s="65"/>
      <c r="N64" s="1"/>
      <c r="X64" s="1"/>
    </row>
    <row r="65" spans="1:24" ht="13" customHeight="1">
      <c r="A65" s="69">
        <f t="shared" si="1"/>
        <v>27</v>
      </c>
      <c r="B65" s="3"/>
      <c r="C65" s="4"/>
      <c r="D65" s="5"/>
      <c r="E65" s="74"/>
      <c r="F65" s="7"/>
      <c r="G65" s="8"/>
      <c r="H65" s="57"/>
      <c r="I65" s="5"/>
      <c r="J65" s="10"/>
      <c r="K65" s="64"/>
      <c r="N65" s="1"/>
      <c r="X65" s="1"/>
    </row>
    <row r="66" spans="1:24" ht="13" customHeight="1">
      <c r="A66" s="69">
        <f t="shared" si="1"/>
        <v>28</v>
      </c>
      <c r="B66" s="12"/>
      <c r="C66" s="13"/>
      <c r="D66" s="14"/>
      <c r="E66" s="77"/>
      <c r="F66" s="16"/>
      <c r="G66" s="17"/>
      <c r="H66" s="58"/>
      <c r="I66" s="14"/>
      <c r="J66" s="19"/>
      <c r="K66" s="65"/>
      <c r="N66" s="1"/>
      <c r="X66" s="1"/>
    </row>
    <row r="67" spans="1:24" ht="13" customHeight="1">
      <c r="A67" s="69">
        <f t="shared" si="1"/>
        <v>29</v>
      </c>
      <c r="B67" s="3"/>
      <c r="C67" s="4"/>
      <c r="D67" s="5"/>
      <c r="E67" s="74"/>
      <c r="F67" s="7"/>
      <c r="G67" s="8"/>
      <c r="H67" s="57"/>
      <c r="I67" s="5"/>
      <c r="J67" s="10"/>
      <c r="K67" s="64"/>
      <c r="N67" s="1"/>
      <c r="X67" s="1"/>
    </row>
    <row r="68" spans="1:24" ht="13" customHeight="1">
      <c r="A68" s="69">
        <f t="shared" si="1"/>
        <v>30</v>
      </c>
      <c r="B68" s="12"/>
      <c r="C68" s="13"/>
      <c r="D68" s="14"/>
      <c r="E68" s="31"/>
      <c r="F68" s="16"/>
      <c r="G68" s="17"/>
      <c r="H68" s="18"/>
      <c r="I68" s="14"/>
      <c r="J68" s="19"/>
      <c r="K68" s="28"/>
      <c r="N68" s="1"/>
      <c r="X68" s="1"/>
    </row>
    <row r="69" spans="1:24" ht="13" customHeight="1">
      <c r="A69" s="69">
        <f t="shared" si="1"/>
        <v>31</v>
      </c>
      <c r="B69" s="3"/>
      <c r="C69" s="4"/>
      <c r="D69" s="5"/>
      <c r="E69" s="30"/>
      <c r="F69" s="7"/>
      <c r="G69" s="8"/>
      <c r="H69" s="9"/>
      <c r="I69" s="5"/>
      <c r="J69" s="10"/>
      <c r="K69" s="27"/>
      <c r="N69" s="1"/>
      <c r="X69" s="1"/>
    </row>
    <row r="70" spans="1:24" ht="13" customHeight="1">
      <c r="A70" s="69">
        <f t="shared" si="1"/>
        <v>32</v>
      </c>
      <c r="B70" s="12"/>
      <c r="C70" s="13"/>
      <c r="D70" s="14"/>
      <c r="E70" s="31"/>
      <c r="F70" s="16"/>
      <c r="G70" s="17"/>
      <c r="H70" s="18"/>
      <c r="I70" s="14"/>
      <c r="J70" s="19"/>
      <c r="K70" s="28"/>
      <c r="N70" s="1"/>
      <c r="X70" s="1"/>
    </row>
    <row r="71" spans="1:24" s="71" customFormat="1" ht="13" customHeight="1">
      <c r="A71" s="95">
        <f t="shared" si="1"/>
        <v>33</v>
      </c>
      <c r="B71" s="117"/>
      <c r="C71" s="42"/>
      <c r="D71" s="43"/>
      <c r="E71" s="44"/>
      <c r="F71" s="45"/>
      <c r="G71" s="46"/>
      <c r="H71" s="47"/>
      <c r="I71" s="43"/>
      <c r="J71" s="118"/>
      <c r="K71" s="119"/>
      <c r="N71" s="73"/>
      <c r="P71" s="72"/>
      <c r="Q71" s="72"/>
      <c r="R71" s="72"/>
      <c r="S71" s="72"/>
      <c r="T71" s="72"/>
      <c r="U71" s="72"/>
      <c r="V71" s="72"/>
      <c r="W71" s="72"/>
      <c r="X71" s="73"/>
    </row>
    <row r="72" spans="1:24" s="71" customFormat="1" ht="13" customHeight="1">
      <c r="A72" s="95">
        <f t="shared" si="1"/>
        <v>34</v>
      </c>
      <c r="B72" s="88"/>
      <c r="C72" s="48" t="s">
        <v>0</v>
      </c>
      <c r="D72" s="49"/>
      <c r="E72" s="50"/>
      <c r="F72" s="48"/>
      <c r="G72" s="51"/>
      <c r="H72" s="52"/>
      <c r="I72" s="49"/>
      <c r="J72" s="86"/>
      <c r="K72" s="87"/>
      <c r="N72" s="73"/>
      <c r="P72" s="72"/>
      <c r="Q72" s="72"/>
      <c r="R72" s="72"/>
      <c r="S72" s="72"/>
      <c r="T72" s="72"/>
      <c r="U72" s="72"/>
      <c r="V72" s="72"/>
      <c r="W72" s="72"/>
      <c r="X72" s="73"/>
    </row>
    <row r="73" spans="1:24" ht="13" customHeight="1">
      <c r="A73" s="69">
        <f t="shared" si="1"/>
        <v>35</v>
      </c>
      <c r="B73" s="3"/>
      <c r="C73" s="4"/>
      <c r="D73" s="5"/>
      <c r="E73" s="30"/>
      <c r="F73" s="7"/>
      <c r="G73" s="8"/>
      <c r="H73" s="9"/>
      <c r="I73" s="5"/>
      <c r="J73" s="10"/>
      <c r="K73" s="27"/>
      <c r="N73" s="1"/>
      <c r="X73" s="1"/>
    </row>
    <row r="74" spans="1:24" ht="13" customHeight="1">
      <c r="A74" s="69">
        <f t="shared" si="1"/>
        <v>36</v>
      </c>
      <c r="B74" s="12"/>
      <c r="C74" s="13"/>
      <c r="D74" s="14"/>
      <c r="E74" s="31"/>
      <c r="F74" s="16"/>
      <c r="G74" s="17"/>
      <c r="H74" s="18"/>
      <c r="I74" s="14"/>
      <c r="J74" s="19"/>
      <c r="K74" s="29"/>
      <c r="M74" s="59"/>
      <c r="N74" s="1"/>
      <c r="X74" s="1"/>
    </row>
    <row r="75" spans="1:24" ht="13" customHeight="1">
      <c r="A75" s="69"/>
    </row>
    <row r="76" spans="1:24" ht="13" customHeight="1">
      <c r="A76" s="69"/>
    </row>
    <row r="77" spans="1:24" ht="13" customHeight="1">
      <c r="A77" s="69"/>
    </row>
    <row r="78" spans="1:24" ht="13" customHeight="1">
      <c r="A78" s="69"/>
    </row>
  </sheetData>
  <mergeCells count="8">
    <mergeCell ref="H1:H2"/>
    <mergeCell ref="I1:K2"/>
    <mergeCell ref="B1:B2"/>
    <mergeCell ref="C1:C2"/>
    <mergeCell ref="D1:D2"/>
    <mergeCell ref="E1:E2"/>
    <mergeCell ref="F1:F2"/>
    <mergeCell ref="G1:G2"/>
  </mergeCells>
  <phoneticPr fontId="2"/>
  <conditionalFormatting sqref="G4 G6 G8 G10 G12 G14 G16 G18 G20 G22 G24 G26 G28 G30 G32 G34 G36 G38 G40 G42 G44 G46 G48 G50 G52 G54 G56 G58 G60 G62 G64 G66 G68 G70 G74">
    <cfRule type="expression" dxfId="219" priority="3" stopIfTrue="1">
      <formula>AND(E4=1,F4="式")</formula>
    </cfRule>
    <cfRule type="expression" dxfId="218" priority="4" stopIfTrue="1">
      <formula>AND(E4=1,F4="か所")</formula>
    </cfRule>
  </conditionalFormatting>
  <conditionalFormatting sqref="G72">
    <cfRule type="expression" dxfId="217" priority="1" stopIfTrue="1">
      <formula>AND(E72=1,F72="式")</formula>
    </cfRule>
    <cfRule type="expression" dxfId="216" priority="2" stopIfTrue="1">
      <formula>AND(E72=1,F72="か所")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E318F-C8F2-4660-BD84-7F30EA02B652}">
  <sheetPr>
    <tabColor rgb="FFFFCC99"/>
  </sheetPr>
  <dimension ref="A1:Y38"/>
  <sheetViews>
    <sheetView showGridLines="0" showZeros="0" view="pageBreakPreview"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1" customWidth="1"/>
    <col min="12" max="12" width="9" style="11"/>
    <col min="13" max="13" width="9.36328125" style="11" bestFit="1" customWidth="1"/>
    <col min="14" max="14" width="10.26953125" style="11" bestFit="1" customWidth="1"/>
    <col min="15" max="15" width="9" style="11"/>
    <col min="16" max="23" width="9" style="26"/>
    <col min="24" max="16384" width="9" style="11"/>
  </cols>
  <sheetData>
    <row r="1" spans="1:25" s="2" customFormat="1" ht="13.5" customHeight="1">
      <c r="B1" s="201"/>
      <c r="C1" s="203" t="s">
        <v>1</v>
      </c>
      <c r="D1" s="203" t="s">
        <v>2</v>
      </c>
      <c r="E1" s="204" t="s">
        <v>3</v>
      </c>
      <c r="F1" s="203" t="s">
        <v>4</v>
      </c>
      <c r="G1" s="196" t="s">
        <v>5</v>
      </c>
      <c r="H1" s="196" t="s">
        <v>6</v>
      </c>
      <c r="I1" s="198" t="s">
        <v>7</v>
      </c>
      <c r="J1" s="198"/>
      <c r="K1" s="199"/>
      <c r="N1" s="1"/>
      <c r="P1" s="26"/>
      <c r="Q1" s="26"/>
      <c r="R1" s="26"/>
      <c r="S1" s="26"/>
      <c r="T1" s="26"/>
      <c r="U1" s="26"/>
      <c r="V1" s="26"/>
      <c r="W1" s="26"/>
    </row>
    <row r="2" spans="1:25" s="2" customFormat="1" ht="13.5" customHeight="1">
      <c r="B2" s="202"/>
      <c r="C2" s="197"/>
      <c r="D2" s="197"/>
      <c r="E2" s="205"/>
      <c r="F2" s="197"/>
      <c r="G2" s="197"/>
      <c r="H2" s="197"/>
      <c r="I2" s="197"/>
      <c r="J2" s="197"/>
      <c r="K2" s="200"/>
      <c r="N2" s="1"/>
      <c r="P2" s="26"/>
      <c r="Q2" s="26"/>
      <c r="R2" s="26"/>
      <c r="S2" s="26"/>
      <c r="T2" s="26"/>
      <c r="U2" s="26"/>
      <c r="V2" s="26"/>
      <c r="W2" s="26"/>
      <c r="X2" s="34"/>
      <c r="Y2" s="33"/>
    </row>
    <row r="3" spans="1:25" ht="13" customHeight="1">
      <c r="A3" s="70">
        <v>1</v>
      </c>
      <c r="B3" s="3"/>
      <c r="C3" s="4"/>
      <c r="D3" s="5"/>
      <c r="E3" s="30"/>
      <c r="F3" s="7"/>
      <c r="G3" s="8"/>
      <c r="H3" s="9"/>
      <c r="I3" s="5"/>
      <c r="J3" s="10"/>
      <c r="K3" s="27"/>
      <c r="N3" s="1"/>
      <c r="X3" s="1"/>
    </row>
    <row r="4" spans="1:25" ht="13" customHeight="1">
      <c r="A4" s="70">
        <f t="shared" ref="A4:A38" si="0">A3+1</f>
        <v>2</v>
      </c>
      <c r="B4" s="12" t="s">
        <v>538</v>
      </c>
      <c r="C4" s="13" t="s">
        <v>35</v>
      </c>
      <c r="D4" s="14"/>
      <c r="E4" s="31"/>
      <c r="F4" s="16"/>
      <c r="G4" s="17"/>
      <c r="H4" s="18"/>
      <c r="I4" s="14"/>
      <c r="J4" s="19"/>
      <c r="K4" s="28"/>
      <c r="N4" s="1"/>
      <c r="X4" s="1"/>
    </row>
    <row r="5" spans="1:25" ht="13" customHeight="1">
      <c r="A5" s="70">
        <f t="shared" si="0"/>
        <v>3</v>
      </c>
      <c r="B5" s="3"/>
      <c r="C5" s="4" t="s">
        <v>95</v>
      </c>
      <c r="D5" s="5" t="s">
        <v>540</v>
      </c>
      <c r="E5" s="74"/>
      <c r="F5" s="7"/>
      <c r="G5" s="8"/>
      <c r="H5" s="57"/>
      <c r="I5" s="5"/>
      <c r="J5" s="10"/>
      <c r="K5" s="64"/>
      <c r="N5" s="76"/>
      <c r="P5" s="75"/>
      <c r="Q5" s="75"/>
      <c r="R5" s="75"/>
      <c r="S5" s="75"/>
      <c r="T5" s="75"/>
      <c r="U5" s="75"/>
      <c r="V5" s="75"/>
      <c r="W5" s="75"/>
      <c r="X5" s="76"/>
    </row>
    <row r="6" spans="1:25" s="98" customFormat="1" ht="13" customHeight="1">
      <c r="A6" s="97">
        <f t="shared" si="0"/>
        <v>4</v>
      </c>
      <c r="B6" s="12"/>
      <c r="C6" s="13" t="s">
        <v>539</v>
      </c>
      <c r="D6" s="14" t="s">
        <v>541</v>
      </c>
      <c r="E6" s="77">
        <v>1</v>
      </c>
      <c r="F6" s="16" t="s">
        <v>534</v>
      </c>
      <c r="G6" s="17"/>
      <c r="H6" s="58"/>
      <c r="I6" s="14"/>
      <c r="J6" s="19"/>
      <c r="K6" s="65"/>
      <c r="N6" s="99"/>
      <c r="P6" s="100"/>
      <c r="Q6" s="100"/>
      <c r="R6" s="100"/>
      <c r="S6" s="100"/>
      <c r="T6" s="100"/>
      <c r="U6" s="100"/>
      <c r="V6" s="100"/>
      <c r="W6" s="100"/>
      <c r="X6" s="99"/>
    </row>
    <row r="7" spans="1:25" ht="13" customHeight="1">
      <c r="A7" s="70">
        <f t="shared" si="0"/>
        <v>5</v>
      </c>
      <c r="B7" s="3"/>
      <c r="C7" s="4" t="s">
        <v>96</v>
      </c>
      <c r="D7" s="5" t="s">
        <v>540</v>
      </c>
      <c r="E7" s="74"/>
      <c r="F7" s="7"/>
      <c r="G7" s="8"/>
      <c r="H7" s="57"/>
      <c r="I7" s="5"/>
      <c r="J7" s="10"/>
      <c r="K7" s="64"/>
      <c r="N7" s="76"/>
      <c r="P7" s="75"/>
      <c r="Q7" s="75"/>
      <c r="R7" s="75"/>
      <c r="S7" s="75"/>
      <c r="T7" s="75"/>
      <c r="U7" s="75"/>
      <c r="V7" s="75"/>
      <c r="W7" s="75"/>
      <c r="X7" s="76"/>
    </row>
    <row r="8" spans="1:25" s="98" customFormat="1" ht="13" customHeight="1">
      <c r="A8" s="97">
        <f t="shared" si="0"/>
        <v>6</v>
      </c>
      <c r="B8" s="12"/>
      <c r="C8" s="13" t="s">
        <v>539</v>
      </c>
      <c r="D8" s="14" t="s">
        <v>541</v>
      </c>
      <c r="E8" s="77">
        <v>1</v>
      </c>
      <c r="F8" s="16" t="s">
        <v>534</v>
      </c>
      <c r="G8" s="17"/>
      <c r="H8" s="58"/>
      <c r="I8" s="14"/>
      <c r="J8" s="19"/>
      <c r="K8" s="65"/>
      <c r="N8" s="99"/>
      <c r="P8" s="100"/>
      <c r="Q8" s="100"/>
      <c r="R8" s="100"/>
      <c r="S8" s="100"/>
      <c r="T8" s="100"/>
      <c r="U8" s="100"/>
      <c r="V8" s="100"/>
      <c r="W8" s="100"/>
      <c r="X8" s="99"/>
    </row>
    <row r="9" spans="1:25" ht="13" customHeight="1">
      <c r="A9" s="70">
        <f t="shared" si="0"/>
        <v>7</v>
      </c>
      <c r="B9" s="3"/>
      <c r="C9" s="4" t="s">
        <v>766</v>
      </c>
      <c r="D9" s="5" t="s">
        <v>544</v>
      </c>
      <c r="E9" s="74"/>
      <c r="F9" s="7"/>
      <c r="G9" s="8"/>
      <c r="H9" s="57"/>
      <c r="I9" s="5"/>
      <c r="J9" s="10"/>
      <c r="K9" s="64"/>
      <c r="N9" s="76"/>
      <c r="P9" s="75"/>
      <c r="Q9" s="75"/>
      <c r="R9" s="75"/>
      <c r="S9" s="75"/>
      <c r="T9" s="75"/>
      <c r="U9" s="75"/>
      <c r="V9" s="75"/>
      <c r="W9" s="75"/>
      <c r="X9" s="76"/>
    </row>
    <row r="10" spans="1:25" s="98" customFormat="1" ht="13" customHeight="1">
      <c r="A10" s="97">
        <f t="shared" si="0"/>
        <v>8</v>
      </c>
      <c r="B10" s="12"/>
      <c r="C10" s="13" t="s">
        <v>543</v>
      </c>
      <c r="D10" s="14" t="s">
        <v>545</v>
      </c>
      <c r="E10" s="77">
        <v>1</v>
      </c>
      <c r="F10" s="16" t="s">
        <v>534</v>
      </c>
      <c r="G10" s="17"/>
      <c r="H10" s="58"/>
      <c r="I10" s="14"/>
      <c r="J10" s="19"/>
      <c r="K10" s="65"/>
      <c r="N10" s="99"/>
      <c r="P10" s="100"/>
      <c r="Q10" s="100"/>
      <c r="R10" s="100"/>
      <c r="S10" s="100"/>
      <c r="T10" s="100"/>
      <c r="U10" s="100"/>
      <c r="V10" s="100"/>
      <c r="W10" s="100"/>
      <c r="X10" s="99"/>
    </row>
    <row r="11" spans="1:25" s="66" customFormat="1" ht="13" customHeight="1">
      <c r="A11" s="70">
        <f t="shared" si="0"/>
        <v>9</v>
      </c>
      <c r="B11" s="3"/>
      <c r="C11" s="4"/>
      <c r="D11" s="5"/>
      <c r="E11" s="74"/>
      <c r="F11" s="7"/>
      <c r="G11" s="8"/>
      <c r="H11" s="57"/>
      <c r="I11" s="5"/>
      <c r="J11" s="10"/>
      <c r="K11" s="64"/>
      <c r="N11" s="67"/>
      <c r="P11" s="68"/>
      <c r="Q11" s="68"/>
      <c r="R11" s="68"/>
      <c r="S11" s="68"/>
      <c r="T11" s="68"/>
      <c r="U11" s="68"/>
      <c r="V11" s="68"/>
      <c r="W11" s="68"/>
      <c r="X11" s="67"/>
    </row>
    <row r="12" spans="1:25" s="66" customFormat="1" ht="13" customHeight="1">
      <c r="A12" s="70">
        <f t="shared" si="0"/>
        <v>10</v>
      </c>
      <c r="B12" s="12"/>
      <c r="C12" s="13" t="s">
        <v>490</v>
      </c>
      <c r="D12" s="14"/>
      <c r="E12" s="77">
        <v>1</v>
      </c>
      <c r="F12" s="16" t="s">
        <v>491</v>
      </c>
      <c r="G12" s="17"/>
      <c r="H12" s="58"/>
      <c r="I12" s="14"/>
      <c r="J12" s="19"/>
      <c r="K12" s="65"/>
      <c r="N12" s="67"/>
      <c r="P12" s="68"/>
      <c r="Q12" s="68"/>
      <c r="R12" s="68"/>
      <c r="S12" s="68"/>
      <c r="T12" s="68"/>
      <c r="U12" s="68"/>
      <c r="V12" s="68"/>
      <c r="W12" s="68"/>
      <c r="X12" s="67"/>
    </row>
    <row r="13" spans="1:25" ht="13" customHeight="1">
      <c r="A13" s="70">
        <f t="shared" si="0"/>
        <v>11</v>
      </c>
      <c r="B13" s="3"/>
      <c r="C13" s="4"/>
      <c r="D13" s="5" t="s">
        <v>109</v>
      </c>
      <c r="E13" s="74"/>
      <c r="F13" s="7"/>
      <c r="G13" s="8"/>
      <c r="H13" s="57"/>
      <c r="I13" s="5"/>
      <c r="J13" s="10"/>
      <c r="K13" s="64"/>
      <c r="N13" s="76"/>
      <c r="P13" s="75"/>
      <c r="Q13" s="75"/>
      <c r="R13" s="75"/>
      <c r="S13" s="75"/>
      <c r="T13" s="75"/>
      <c r="U13" s="75"/>
      <c r="V13" s="75"/>
      <c r="W13" s="75"/>
      <c r="X13" s="76"/>
    </row>
    <row r="14" spans="1:25" s="89" customFormat="1" ht="13" customHeight="1">
      <c r="A14" s="93">
        <f t="shared" si="0"/>
        <v>12</v>
      </c>
      <c r="B14" s="12"/>
      <c r="C14" s="13" t="s">
        <v>768</v>
      </c>
      <c r="D14" s="14" t="s">
        <v>767</v>
      </c>
      <c r="E14" s="77">
        <v>4</v>
      </c>
      <c r="F14" s="16" t="s">
        <v>498</v>
      </c>
      <c r="G14" s="17"/>
      <c r="H14" s="58"/>
      <c r="I14" s="14"/>
      <c r="J14" s="19"/>
      <c r="K14" s="65"/>
      <c r="N14" s="90"/>
      <c r="P14" s="91"/>
      <c r="Q14" s="91"/>
      <c r="R14" s="91"/>
      <c r="S14" s="91"/>
      <c r="T14" s="91"/>
      <c r="U14" s="91"/>
      <c r="V14" s="91"/>
      <c r="W14" s="91"/>
      <c r="X14" s="90"/>
    </row>
    <row r="15" spans="1:25" ht="13" customHeight="1">
      <c r="A15" s="70">
        <f t="shared" si="0"/>
        <v>13</v>
      </c>
      <c r="B15" s="3"/>
      <c r="C15" s="4"/>
      <c r="D15" s="5" t="s">
        <v>512</v>
      </c>
      <c r="E15" s="74"/>
      <c r="F15" s="7"/>
      <c r="G15" s="8"/>
      <c r="H15" s="57"/>
      <c r="I15" s="5"/>
      <c r="J15" s="10"/>
      <c r="K15" s="64"/>
      <c r="N15" s="76"/>
      <c r="P15" s="75"/>
      <c r="Q15" s="75"/>
      <c r="R15" s="75"/>
      <c r="S15" s="75"/>
      <c r="T15" s="75"/>
      <c r="U15" s="75"/>
      <c r="V15" s="75"/>
      <c r="W15" s="75"/>
      <c r="X15" s="76"/>
    </row>
    <row r="16" spans="1:25" s="89" customFormat="1" ht="13" customHeight="1">
      <c r="A16" s="93">
        <f t="shared" si="0"/>
        <v>14</v>
      </c>
      <c r="B16" s="12"/>
      <c r="C16" s="13" t="s">
        <v>513</v>
      </c>
      <c r="D16" s="14" t="s">
        <v>100</v>
      </c>
      <c r="E16" s="77">
        <v>3</v>
      </c>
      <c r="F16" s="16" t="s">
        <v>511</v>
      </c>
      <c r="G16" s="17"/>
      <c r="H16" s="58"/>
      <c r="I16" s="14"/>
      <c r="J16" s="19"/>
      <c r="K16" s="65"/>
      <c r="N16" s="90"/>
      <c r="P16" s="91"/>
      <c r="Q16" s="91"/>
      <c r="R16" s="91"/>
      <c r="S16" s="91"/>
      <c r="T16" s="91"/>
      <c r="U16" s="91"/>
      <c r="V16" s="91"/>
      <c r="W16" s="91"/>
      <c r="X16" s="90"/>
    </row>
    <row r="17" spans="1:24" s="66" customFormat="1" ht="13" customHeight="1">
      <c r="A17" s="70">
        <f t="shared" si="0"/>
        <v>15</v>
      </c>
      <c r="B17" s="3"/>
      <c r="C17" s="4"/>
      <c r="D17" s="5"/>
      <c r="E17" s="74"/>
      <c r="F17" s="7"/>
      <c r="G17" s="8"/>
      <c r="H17" s="57"/>
      <c r="I17" s="5"/>
      <c r="J17" s="10"/>
      <c r="K17" s="64"/>
      <c r="N17" s="67"/>
      <c r="P17" s="68"/>
      <c r="Q17" s="68"/>
      <c r="R17" s="68"/>
      <c r="S17" s="68"/>
      <c r="T17" s="68"/>
      <c r="U17" s="68"/>
      <c r="V17" s="68"/>
      <c r="W17" s="68"/>
      <c r="X17" s="67"/>
    </row>
    <row r="18" spans="1:24" s="66" customFormat="1" ht="13" customHeight="1">
      <c r="A18" s="70">
        <f t="shared" si="0"/>
        <v>16</v>
      </c>
      <c r="B18" s="12"/>
      <c r="C18" s="13" t="s">
        <v>304</v>
      </c>
      <c r="D18" s="14"/>
      <c r="E18" s="77">
        <v>1</v>
      </c>
      <c r="F18" s="16" t="s">
        <v>13</v>
      </c>
      <c r="G18" s="17"/>
      <c r="H18" s="58"/>
      <c r="I18" s="14"/>
      <c r="J18" s="19"/>
      <c r="K18" s="65"/>
      <c r="N18" s="67"/>
      <c r="P18" s="68"/>
      <c r="Q18" s="68"/>
      <c r="R18" s="68"/>
      <c r="S18" s="68"/>
      <c r="T18" s="68"/>
      <c r="U18" s="68"/>
      <c r="V18" s="68"/>
      <c r="W18" s="68"/>
      <c r="X18" s="67"/>
    </row>
    <row r="19" spans="1:24" ht="13" customHeight="1">
      <c r="A19" s="70">
        <f t="shared" si="0"/>
        <v>17</v>
      </c>
      <c r="B19" s="3"/>
      <c r="C19" s="4"/>
      <c r="D19" s="5"/>
      <c r="E19" s="74"/>
      <c r="F19" s="7"/>
      <c r="G19" s="8"/>
      <c r="H19" s="57"/>
      <c r="I19" s="5"/>
      <c r="J19" s="10"/>
      <c r="K19" s="64"/>
      <c r="N19" s="1"/>
      <c r="X19" s="1"/>
    </row>
    <row r="20" spans="1:24" ht="13" customHeight="1">
      <c r="A20" s="70">
        <f t="shared" si="0"/>
        <v>18</v>
      </c>
      <c r="B20" s="12"/>
      <c r="C20" s="13" t="s">
        <v>305</v>
      </c>
      <c r="D20" s="14"/>
      <c r="E20" s="77">
        <v>1</v>
      </c>
      <c r="F20" s="16" t="s">
        <v>13</v>
      </c>
      <c r="G20" s="17"/>
      <c r="H20" s="58"/>
      <c r="I20" s="37"/>
      <c r="J20" s="19"/>
      <c r="K20" s="65"/>
      <c r="L20" s="54"/>
      <c r="M20" s="25"/>
      <c r="N20" s="1"/>
      <c r="X20" s="1"/>
    </row>
    <row r="21" spans="1:24" ht="13" customHeight="1">
      <c r="A21" s="70">
        <f t="shared" si="0"/>
        <v>19</v>
      </c>
      <c r="B21" s="3"/>
      <c r="C21" s="4"/>
      <c r="D21" s="5"/>
      <c r="E21" s="74"/>
      <c r="F21" s="7"/>
      <c r="G21" s="8"/>
      <c r="H21" s="57"/>
      <c r="I21" s="5"/>
      <c r="J21" s="10"/>
      <c r="K21" s="64"/>
      <c r="N21" s="1"/>
      <c r="X21" s="1"/>
    </row>
    <row r="22" spans="1:24" ht="13" customHeight="1">
      <c r="A22" s="70">
        <f t="shared" si="0"/>
        <v>20</v>
      </c>
      <c r="B22" s="12"/>
      <c r="C22" s="13"/>
      <c r="D22" s="14"/>
      <c r="E22" s="77"/>
      <c r="F22" s="16"/>
      <c r="G22" s="17"/>
      <c r="H22" s="58"/>
      <c r="I22" s="14"/>
      <c r="J22" s="19"/>
      <c r="K22" s="65"/>
      <c r="M22" s="25"/>
      <c r="N22" s="1"/>
      <c r="X22" s="1"/>
    </row>
    <row r="23" spans="1:24" ht="13" customHeight="1">
      <c r="A23" s="70">
        <f t="shared" si="0"/>
        <v>21</v>
      </c>
      <c r="B23" s="3"/>
      <c r="C23" s="4"/>
      <c r="D23" s="5"/>
      <c r="E23" s="74"/>
      <c r="F23" s="7"/>
      <c r="G23" s="8"/>
      <c r="H23" s="57"/>
      <c r="I23" s="5"/>
      <c r="J23" s="10"/>
      <c r="K23" s="64"/>
      <c r="N23" s="1"/>
      <c r="X23" s="1"/>
    </row>
    <row r="24" spans="1:24" ht="13" customHeight="1">
      <c r="A24" s="70">
        <f t="shared" si="0"/>
        <v>22</v>
      </c>
      <c r="B24" s="12"/>
      <c r="C24" s="13"/>
      <c r="D24" s="14"/>
      <c r="E24" s="77"/>
      <c r="F24" s="16"/>
      <c r="G24" s="17"/>
      <c r="H24" s="58"/>
      <c r="I24" s="14"/>
      <c r="J24" s="19"/>
      <c r="K24" s="65"/>
      <c r="N24" s="1"/>
      <c r="X24" s="1"/>
    </row>
    <row r="25" spans="1:24" ht="13" customHeight="1">
      <c r="A25" s="70">
        <f t="shared" si="0"/>
        <v>23</v>
      </c>
      <c r="B25" s="3"/>
      <c r="C25" s="4"/>
      <c r="D25" s="5"/>
      <c r="E25" s="74"/>
      <c r="F25" s="7"/>
      <c r="G25" s="8"/>
      <c r="H25" s="57"/>
      <c r="I25" s="5"/>
      <c r="J25" s="10"/>
      <c r="K25" s="64"/>
      <c r="N25" s="1"/>
      <c r="X25" s="1"/>
    </row>
    <row r="26" spans="1:24" ht="13" customHeight="1">
      <c r="A26" s="70">
        <f t="shared" si="0"/>
        <v>24</v>
      </c>
      <c r="B26" s="12"/>
      <c r="C26" s="13"/>
      <c r="D26" s="14"/>
      <c r="E26" s="77"/>
      <c r="F26" s="16"/>
      <c r="G26" s="17"/>
      <c r="H26" s="58"/>
      <c r="I26" s="14"/>
      <c r="J26" s="19"/>
      <c r="K26" s="65"/>
      <c r="N26" s="1"/>
      <c r="X26" s="1"/>
    </row>
    <row r="27" spans="1:24" ht="13" customHeight="1">
      <c r="A27" s="70">
        <f t="shared" si="0"/>
        <v>25</v>
      </c>
      <c r="B27" s="3"/>
      <c r="C27" s="4"/>
      <c r="D27" s="5"/>
      <c r="E27" s="74"/>
      <c r="F27" s="7"/>
      <c r="G27" s="8"/>
      <c r="H27" s="57"/>
      <c r="I27" s="5"/>
      <c r="J27" s="10"/>
      <c r="K27" s="64"/>
      <c r="N27" s="1"/>
      <c r="X27" s="1"/>
    </row>
    <row r="28" spans="1:24" ht="13" customHeight="1">
      <c r="A28" s="70">
        <f t="shared" si="0"/>
        <v>26</v>
      </c>
      <c r="B28" s="12"/>
      <c r="C28" s="13"/>
      <c r="D28" s="14"/>
      <c r="E28" s="77"/>
      <c r="F28" s="16"/>
      <c r="G28" s="17"/>
      <c r="H28" s="58"/>
      <c r="I28" s="14"/>
      <c r="J28" s="19"/>
      <c r="K28" s="65"/>
      <c r="N28" s="1"/>
      <c r="X28" s="1"/>
    </row>
    <row r="29" spans="1:24" ht="13" customHeight="1">
      <c r="A29" s="70">
        <f t="shared" si="0"/>
        <v>27</v>
      </c>
      <c r="B29" s="3"/>
      <c r="C29" s="4"/>
      <c r="D29" s="5"/>
      <c r="E29" s="74"/>
      <c r="F29" s="7"/>
      <c r="G29" s="8"/>
      <c r="H29" s="57"/>
      <c r="I29" s="5"/>
      <c r="J29" s="10"/>
      <c r="K29" s="64"/>
      <c r="N29" s="1"/>
      <c r="X29" s="1"/>
    </row>
    <row r="30" spans="1:24" ht="13" customHeight="1">
      <c r="A30" s="70">
        <f t="shared" si="0"/>
        <v>28</v>
      </c>
      <c r="B30" s="12"/>
      <c r="C30" s="13"/>
      <c r="D30" s="14"/>
      <c r="E30" s="77"/>
      <c r="F30" s="16"/>
      <c r="G30" s="17"/>
      <c r="H30" s="58"/>
      <c r="I30" s="14"/>
      <c r="J30" s="19"/>
      <c r="K30" s="65"/>
      <c r="N30" s="1"/>
      <c r="X30" s="1"/>
    </row>
    <row r="31" spans="1:24" ht="13" customHeight="1">
      <c r="A31" s="70">
        <f t="shared" si="0"/>
        <v>29</v>
      </c>
      <c r="B31" s="3"/>
      <c r="C31" s="4"/>
      <c r="D31" s="5"/>
      <c r="E31" s="74"/>
      <c r="F31" s="7"/>
      <c r="G31" s="8"/>
      <c r="H31" s="57"/>
      <c r="I31" s="5"/>
      <c r="J31" s="10"/>
      <c r="K31" s="64"/>
      <c r="N31" s="1"/>
      <c r="X31" s="1"/>
    </row>
    <row r="32" spans="1:24" ht="13" customHeight="1">
      <c r="A32" s="70">
        <f t="shared" si="0"/>
        <v>30</v>
      </c>
      <c r="B32" s="12"/>
      <c r="C32" s="13"/>
      <c r="D32" s="14"/>
      <c r="E32" s="77"/>
      <c r="F32" s="16"/>
      <c r="G32" s="17"/>
      <c r="H32" s="58"/>
      <c r="I32" s="14"/>
      <c r="J32" s="19"/>
      <c r="K32" s="65"/>
      <c r="N32" s="1"/>
      <c r="X32" s="1"/>
    </row>
    <row r="33" spans="1:24" ht="13" customHeight="1">
      <c r="A33" s="70">
        <f t="shared" si="0"/>
        <v>31</v>
      </c>
      <c r="B33" s="3"/>
      <c r="C33" s="4"/>
      <c r="D33" s="5"/>
      <c r="E33" s="74"/>
      <c r="F33" s="7"/>
      <c r="G33" s="8"/>
      <c r="H33" s="57"/>
      <c r="I33" s="5"/>
      <c r="J33" s="10"/>
      <c r="K33" s="64"/>
      <c r="N33" s="1"/>
      <c r="X33" s="1"/>
    </row>
    <row r="34" spans="1:24" ht="13" customHeight="1">
      <c r="A34" s="70">
        <f t="shared" si="0"/>
        <v>32</v>
      </c>
      <c r="B34" s="12"/>
      <c r="C34" s="13"/>
      <c r="D34" s="14"/>
      <c r="E34" s="77"/>
      <c r="F34" s="16"/>
      <c r="G34" s="17"/>
      <c r="H34" s="58"/>
      <c r="I34" s="14"/>
      <c r="J34" s="19"/>
      <c r="K34" s="65"/>
      <c r="N34" s="1"/>
      <c r="X34" s="1"/>
    </row>
    <row r="35" spans="1:24" s="71" customFormat="1" ht="13" customHeight="1">
      <c r="A35" s="96">
        <f t="shared" si="0"/>
        <v>33</v>
      </c>
      <c r="B35" s="117"/>
      <c r="C35" s="42"/>
      <c r="D35" s="43"/>
      <c r="E35" s="44"/>
      <c r="F35" s="45"/>
      <c r="G35" s="46"/>
      <c r="H35" s="47"/>
      <c r="I35" s="43"/>
      <c r="J35" s="118"/>
      <c r="K35" s="119"/>
      <c r="N35" s="73"/>
      <c r="P35" s="72"/>
      <c r="Q35" s="72"/>
      <c r="R35" s="72"/>
      <c r="S35" s="72"/>
      <c r="T35" s="72"/>
      <c r="U35" s="72"/>
      <c r="V35" s="72"/>
      <c r="W35" s="72"/>
      <c r="X35" s="73"/>
    </row>
    <row r="36" spans="1:24" s="71" customFormat="1" ht="13" customHeight="1">
      <c r="A36" s="96">
        <f t="shared" si="0"/>
        <v>34</v>
      </c>
      <c r="B36" s="88"/>
      <c r="C36" s="48" t="s">
        <v>0</v>
      </c>
      <c r="D36" s="49"/>
      <c r="E36" s="50"/>
      <c r="F36" s="48"/>
      <c r="G36" s="51"/>
      <c r="H36" s="52"/>
      <c r="I36" s="49"/>
      <c r="J36" s="86"/>
      <c r="K36" s="87"/>
      <c r="N36" s="73"/>
      <c r="P36" s="72"/>
      <c r="Q36" s="72"/>
      <c r="R36" s="72"/>
      <c r="S36" s="72"/>
      <c r="T36" s="72"/>
      <c r="U36" s="72"/>
      <c r="V36" s="72"/>
      <c r="W36" s="72"/>
      <c r="X36" s="73"/>
    </row>
    <row r="37" spans="1:24" ht="13" customHeight="1">
      <c r="A37" s="70">
        <f t="shared" si="0"/>
        <v>35</v>
      </c>
      <c r="B37" s="3"/>
      <c r="C37" s="4"/>
      <c r="D37" s="5"/>
      <c r="E37" s="30"/>
      <c r="F37" s="7"/>
      <c r="G37" s="8"/>
      <c r="H37" s="9"/>
      <c r="I37" s="5"/>
      <c r="J37" s="10"/>
      <c r="K37" s="27"/>
      <c r="N37" s="1"/>
      <c r="X37" s="1"/>
    </row>
    <row r="38" spans="1:24" ht="13" customHeight="1">
      <c r="A38" s="70">
        <f t="shared" si="0"/>
        <v>36</v>
      </c>
      <c r="B38" s="12"/>
      <c r="C38" s="13"/>
      <c r="D38" s="14"/>
      <c r="E38" s="31"/>
      <c r="F38" s="16"/>
      <c r="G38" s="17"/>
      <c r="H38" s="18"/>
      <c r="I38" s="14"/>
      <c r="J38" s="19"/>
      <c r="K38" s="29"/>
      <c r="N38" s="1"/>
      <c r="X38" s="1"/>
    </row>
  </sheetData>
  <mergeCells count="8">
    <mergeCell ref="H1:H2"/>
    <mergeCell ref="I1:K2"/>
    <mergeCell ref="B1:B2"/>
    <mergeCell ref="C1:C2"/>
    <mergeCell ref="D1:D2"/>
    <mergeCell ref="E1:E2"/>
    <mergeCell ref="F1:F2"/>
    <mergeCell ref="G1:G2"/>
  </mergeCells>
  <phoneticPr fontId="2"/>
  <conditionalFormatting sqref="G4 G6 G8 G10 G12 G14 G18 G20 G22 G24 G26 G28 G30 G32 G34 G38">
    <cfRule type="expression" dxfId="215" priority="9" stopIfTrue="1">
      <formula>AND(E4=1,F4="式")</formula>
    </cfRule>
    <cfRule type="expression" dxfId="214" priority="10" stopIfTrue="1">
      <formula>AND(E4=1,F4="か所")</formula>
    </cfRule>
  </conditionalFormatting>
  <conditionalFormatting sqref="G16">
    <cfRule type="expression" dxfId="213" priority="1" stopIfTrue="1">
      <formula>AND(E16=1,F16="式")</formula>
    </cfRule>
    <cfRule type="expression" dxfId="212" priority="2" stopIfTrue="1">
      <formula>AND(E16=1,F16="か所")</formula>
    </cfRule>
  </conditionalFormatting>
  <conditionalFormatting sqref="G36">
    <cfRule type="expression" dxfId="211" priority="3" stopIfTrue="1">
      <formula>AND(E36=1,F36="式")</formula>
    </cfRule>
    <cfRule type="expression" dxfId="210" priority="4" stopIfTrue="1">
      <formula>AND(E36=1,F36="か所")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3E1A2-1EAD-45EB-9BAA-5B84542027CA}">
  <sheetPr>
    <tabColor rgb="FFFFCC99"/>
  </sheetPr>
  <dimension ref="A1:Y290"/>
  <sheetViews>
    <sheetView showGridLines="0" showZeros="0" view="pageBreakPreview" topLeftCell="A63"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1" customWidth="1"/>
    <col min="12" max="12" width="9" style="11"/>
    <col min="13" max="13" width="11.26953125" style="11" bestFit="1" customWidth="1"/>
    <col min="14" max="14" width="10.26953125" style="11" bestFit="1" customWidth="1"/>
    <col min="15" max="15" width="9" style="11"/>
    <col min="16" max="23" width="9" style="26"/>
    <col min="24" max="16384" width="9" style="11"/>
  </cols>
  <sheetData>
    <row r="1" spans="1:25" s="2" customFormat="1" ht="13.5" customHeight="1">
      <c r="B1" s="201"/>
      <c r="C1" s="203" t="s">
        <v>1</v>
      </c>
      <c r="D1" s="203" t="s">
        <v>2</v>
      </c>
      <c r="E1" s="204" t="s">
        <v>3</v>
      </c>
      <c r="F1" s="203" t="s">
        <v>4</v>
      </c>
      <c r="G1" s="196" t="s">
        <v>5</v>
      </c>
      <c r="H1" s="196" t="s">
        <v>6</v>
      </c>
      <c r="I1" s="198" t="s">
        <v>7</v>
      </c>
      <c r="J1" s="198"/>
      <c r="K1" s="199"/>
      <c r="N1" s="1"/>
      <c r="P1" s="26"/>
      <c r="Q1" s="26"/>
      <c r="R1" s="26"/>
      <c r="S1" s="26"/>
      <c r="T1" s="26"/>
      <c r="U1" s="26"/>
      <c r="V1" s="26"/>
      <c r="W1" s="26"/>
    </row>
    <row r="2" spans="1:25" s="2" customFormat="1" ht="13.5" customHeight="1">
      <c r="B2" s="202"/>
      <c r="C2" s="197"/>
      <c r="D2" s="197"/>
      <c r="E2" s="205"/>
      <c r="F2" s="197"/>
      <c r="G2" s="197"/>
      <c r="H2" s="197"/>
      <c r="I2" s="197"/>
      <c r="J2" s="197"/>
      <c r="K2" s="200"/>
      <c r="N2" s="1"/>
      <c r="P2" s="26"/>
      <c r="Q2" s="26"/>
      <c r="R2" s="26"/>
      <c r="S2" s="26"/>
      <c r="T2" s="26"/>
      <c r="U2" s="26"/>
      <c r="V2" s="26"/>
      <c r="W2" s="26"/>
      <c r="X2" s="34"/>
      <c r="Y2" s="33"/>
    </row>
    <row r="3" spans="1:25" ht="13" customHeight="1">
      <c r="A3" s="70">
        <v>1</v>
      </c>
      <c r="B3" s="3"/>
      <c r="C3" s="4"/>
      <c r="D3" s="5"/>
      <c r="E3" s="30"/>
      <c r="F3" s="7"/>
      <c r="G3" s="8"/>
      <c r="H3" s="9"/>
      <c r="I3" s="5"/>
      <c r="J3" s="10"/>
      <c r="K3" s="27"/>
      <c r="N3" s="1"/>
      <c r="X3" s="1"/>
    </row>
    <row r="4" spans="1:25" ht="13" customHeight="1">
      <c r="A4" s="70">
        <f t="shared" ref="A4:A38" si="0">A3+1</f>
        <v>2</v>
      </c>
      <c r="B4" s="12" t="s">
        <v>68</v>
      </c>
      <c r="C4" s="13" t="s">
        <v>635</v>
      </c>
      <c r="D4" s="14"/>
      <c r="E4" s="31"/>
      <c r="F4" s="16"/>
      <c r="G4" s="17"/>
      <c r="H4" s="18"/>
      <c r="I4" s="14"/>
      <c r="J4" s="19"/>
      <c r="K4" s="28"/>
      <c r="N4" s="1"/>
      <c r="X4" s="1"/>
    </row>
    <row r="5" spans="1:25" ht="13" customHeight="1">
      <c r="A5" s="70">
        <f t="shared" si="0"/>
        <v>3</v>
      </c>
      <c r="B5" s="3"/>
      <c r="C5" s="4"/>
      <c r="D5" s="5"/>
      <c r="E5" s="74"/>
      <c r="F5" s="7"/>
      <c r="G5" s="8"/>
      <c r="H5" s="57"/>
      <c r="I5" s="5"/>
      <c r="J5" s="10"/>
      <c r="K5" s="64"/>
      <c r="N5" s="1"/>
      <c r="X5" s="1"/>
    </row>
    <row r="6" spans="1:25" ht="13" customHeight="1">
      <c r="A6" s="70">
        <f t="shared" si="0"/>
        <v>4</v>
      </c>
      <c r="B6" s="12"/>
      <c r="C6" s="13" t="s">
        <v>548</v>
      </c>
      <c r="D6" s="14"/>
      <c r="E6" s="77"/>
      <c r="F6" s="16"/>
      <c r="G6" s="17"/>
      <c r="H6" s="58"/>
      <c r="I6" s="14"/>
      <c r="J6" s="19"/>
      <c r="K6" s="65"/>
      <c r="N6" s="1"/>
      <c r="X6" s="1"/>
    </row>
    <row r="7" spans="1:25" ht="13" customHeight="1">
      <c r="A7" s="70">
        <f t="shared" si="0"/>
        <v>5</v>
      </c>
      <c r="B7" s="3"/>
      <c r="C7" s="4"/>
      <c r="D7" s="5"/>
      <c r="E7" s="74"/>
      <c r="F7" s="7"/>
      <c r="G7" s="8"/>
      <c r="H7" s="57"/>
      <c r="I7" s="5"/>
      <c r="J7" s="10"/>
      <c r="K7" s="64"/>
      <c r="N7" s="76"/>
      <c r="P7" s="75"/>
      <c r="Q7" s="75"/>
      <c r="R7" s="75"/>
      <c r="S7" s="75"/>
      <c r="T7" s="75"/>
      <c r="U7" s="75"/>
      <c r="V7" s="75"/>
      <c r="W7" s="75"/>
      <c r="X7" s="76"/>
    </row>
    <row r="8" spans="1:25" s="89" customFormat="1" ht="13" customHeight="1">
      <c r="A8" s="93">
        <f t="shared" si="0"/>
        <v>6</v>
      </c>
      <c r="B8" s="12"/>
      <c r="C8" s="13" t="s">
        <v>549</v>
      </c>
      <c r="D8" s="14" t="s">
        <v>551</v>
      </c>
      <c r="E8" s="77">
        <v>10</v>
      </c>
      <c r="F8" s="16" t="s">
        <v>552</v>
      </c>
      <c r="G8" s="17"/>
      <c r="H8" s="58"/>
      <c r="I8" s="14"/>
      <c r="J8" s="19"/>
      <c r="K8" s="65"/>
      <c r="N8" s="90"/>
      <c r="P8" s="91"/>
      <c r="Q8" s="91"/>
      <c r="R8" s="91"/>
      <c r="S8" s="91"/>
      <c r="T8" s="91"/>
      <c r="U8" s="91"/>
      <c r="V8" s="91"/>
      <c r="W8" s="91"/>
      <c r="X8" s="90"/>
    </row>
    <row r="9" spans="1:25" ht="13" customHeight="1">
      <c r="A9" s="70">
        <f t="shared" si="0"/>
        <v>7</v>
      </c>
      <c r="B9" s="3"/>
      <c r="C9" s="4"/>
      <c r="D9" s="5" t="s">
        <v>550</v>
      </c>
      <c r="E9" s="74"/>
      <c r="F9" s="7"/>
      <c r="G9" s="8"/>
      <c r="H9" s="57"/>
      <c r="I9" s="5"/>
      <c r="J9" s="10"/>
      <c r="K9" s="64"/>
      <c r="N9" s="76"/>
      <c r="P9" s="75"/>
      <c r="Q9" s="75"/>
      <c r="R9" s="75"/>
      <c r="S9" s="75"/>
      <c r="T9" s="75"/>
      <c r="U9" s="75"/>
      <c r="V9" s="75"/>
      <c r="W9" s="75"/>
      <c r="X9" s="76"/>
    </row>
    <row r="10" spans="1:25" s="89" customFormat="1" ht="13" customHeight="1">
      <c r="A10" s="93">
        <f t="shared" si="0"/>
        <v>8</v>
      </c>
      <c r="B10" s="12"/>
      <c r="C10" s="13" t="s">
        <v>549</v>
      </c>
      <c r="D10" s="14" t="s">
        <v>553</v>
      </c>
      <c r="E10" s="77">
        <v>3</v>
      </c>
      <c r="F10" s="16" t="s">
        <v>10</v>
      </c>
      <c r="G10" s="17"/>
      <c r="H10" s="58"/>
      <c r="I10" s="14"/>
      <c r="J10" s="19"/>
      <c r="K10" s="65"/>
      <c r="N10" s="90"/>
      <c r="P10" s="91"/>
      <c r="Q10" s="91"/>
      <c r="R10" s="91"/>
      <c r="S10" s="91"/>
      <c r="T10" s="91"/>
      <c r="U10" s="91"/>
      <c r="V10" s="91"/>
      <c r="W10" s="91"/>
      <c r="X10" s="90"/>
    </row>
    <row r="11" spans="1:25" ht="13" customHeight="1">
      <c r="A11" s="70">
        <f t="shared" si="0"/>
        <v>9</v>
      </c>
      <c r="B11" s="3"/>
      <c r="C11" s="4"/>
      <c r="D11" s="5"/>
      <c r="E11" s="74"/>
      <c r="F11" s="7"/>
      <c r="G11" s="8"/>
      <c r="H11" s="57"/>
      <c r="I11" s="5"/>
      <c r="J11" s="10"/>
      <c r="K11" s="64"/>
      <c r="N11" s="76"/>
      <c r="P11" s="75"/>
      <c r="Q11" s="75"/>
      <c r="R11" s="75"/>
      <c r="S11" s="75"/>
      <c r="T11" s="75"/>
      <c r="U11" s="75"/>
      <c r="V11" s="75"/>
      <c r="W11" s="75"/>
      <c r="X11" s="76"/>
    </row>
    <row r="12" spans="1:25" s="110" customFormat="1" ht="13" customHeight="1">
      <c r="A12" s="113">
        <f t="shared" si="0"/>
        <v>10</v>
      </c>
      <c r="B12" s="12"/>
      <c r="C12" s="13" t="s">
        <v>554</v>
      </c>
      <c r="D12" s="14" t="s">
        <v>555</v>
      </c>
      <c r="E12" s="77">
        <v>1</v>
      </c>
      <c r="F12" s="16" t="s">
        <v>511</v>
      </c>
      <c r="G12" s="17"/>
      <c r="H12" s="58"/>
      <c r="I12" s="14"/>
      <c r="J12" s="19"/>
      <c r="K12" s="65"/>
      <c r="N12" s="111"/>
      <c r="P12" s="112"/>
      <c r="Q12" s="112"/>
      <c r="R12" s="112"/>
      <c r="S12" s="112"/>
      <c r="T12" s="112"/>
      <c r="U12" s="112"/>
      <c r="V12" s="112"/>
      <c r="W12" s="112"/>
      <c r="X12" s="111"/>
    </row>
    <row r="13" spans="1:25" ht="13" customHeight="1">
      <c r="A13" s="70">
        <f t="shared" si="0"/>
        <v>11</v>
      </c>
      <c r="B13" s="3"/>
      <c r="C13" s="4"/>
      <c r="D13" s="5"/>
      <c r="E13" s="74"/>
      <c r="F13" s="7"/>
      <c r="G13" s="8"/>
      <c r="H13" s="57"/>
      <c r="I13" s="5"/>
      <c r="J13" s="10"/>
      <c r="K13" s="64"/>
      <c r="N13" s="1"/>
      <c r="X13" s="1"/>
    </row>
    <row r="14" spans="1:25" ht="13" customHeight="1">
      <c r="A14" s="70">
        <f t="shared" si="0"/>
        <v>12</v>
      </c>
      <c r="B14" s="12"/>
      <c r="C14" s="13"/>
      <c r="D14" s="14"/>
      <c r="E14" s="77"/>
      <c r="F14" s="16"/>
      <c r="G14" s="17"/>
      <c r="H14" s="58"/>
      <c r="I14" s="14"/>
      <c r="J14" s="19"/>
      <c r="K14" s="65"/>
      <c r="N14" s="1"/>
      <c r="X14" s="1"/>
    </row>
    <row r="15" spans="1:25" ht="13" customHeight="1">
      <c r="A15" s="70">
        <f t="shared" si="0"/>
        <v>13</v>
      </c>
      <c r="B15" s="3"/>
      <c r="C15" s="4"/>
      <c r="D15" s="5"/>
      <c r="E15" s="74"/>
      <c r="F15" s="7"/>
      <c r="G15" s="8"/>
      <c r="H15" s="57"/>
      <c r="I15" s="5"/>
      <c r="J15" s="10"/>
      <c r="K15" s="64"/>
      <c r="N15" s="1"/>
      <c r="X15" s="1"/>
    </row>
    <row r="16" spans="1:25" ht="13" customHeight="1">
      <c r="A16" s="70">
        <f t="shared" si="0"/>
        <v>14</v>
      </c>
      <c r="B16" s="12"/>
      <c r="C16" s="13"/>
      <c r="D16" s="14"/>
      <c r="E16" s="77"/>
      <c r="F16" s="16"/>
      <c r="G16" s="17"/>
      <c r="H16" s="58"/>
      <c r="I16" s="14"/>
      <c r="J16" s="19"/>
      <c r="K16" s="65"/>
      <c r="N16" s="1"/>
      <c r="X16" s="1"/>
    </row>
    <row r="17" spans="1:24" ht="13" customHeight="1">
      <c r="A17" s="70">
        <f t="shared" si="0"/>
        <v>15</v>
      </c>
      <c r="B17" s="3"/>
      <c r="C17" s="4"/>
      <c r="D17" s="5"/>
      <c r="E17" s="74"/>
      <c r="F17" s="7"/>
      <c r="G17" s="8"/>
      <c r="H17" s="57"/>
      <c r="I17" s="5"/>
      <c r="J17" s="10"/>
      <c r="K17" s="64"/>
      <c r="N17" s="1"/>
      <c r="X17" s="1"/>
    </row>
    <row r="18" spans="1:24" ht="13" customHeight="1">
      <c r="A18" s="70">
        <f t="shared" si="0"/>
        <v>16</v>
      </c>
      <c r="B18" s="12"/>
      <c r="C18" s="13"/>
      <c r="D18" s="14"/>
      <c r="E18" s="77"/>
      <c r="F18" s="16"/>
      <c r="G18" s="17"/>
      <c r="H18" s="58"/>
      <c r="I18" s="14"/>
      <c r="J18" s="19"/>
      <c r="K18" s="65"/>
      <c r="N18" s="1"/>
      <c r="X18" s="1"/>
    </row>
    <row r="19" spans="1:24" ht="13" customHeight="1">
      <c r="A19" s="70">
        <f t="shared" si="0"/>
        <v>17</v>
      </c>
      <c r="B19" s="3"/>
      <c r="C19" s="4"/>
      <c r="D19" s="5"/>
      <c r="E19" s="74"/>
      <c r="F19" s="7"/>
      <c r="G19" s="8"/>
      <c r="H19" s="57"/>
      <c r="I19" s="5"/>
      <c r="J19" s="10"/>
      <c r="K19" s="64"/>
      <c r="N19" s="1"/>
      <c r="X19" s="1"/>
    </row>
    <row r="20" spans="1:24" ht="13" customHeight="1">
      <c r="A20" s="70">
        <f t="shared" si="0"/>
        <v>18</v>
      </c>
      <c r="B20" s="12"/>
      <c r="C20" s="13"/>
      <c r="D20" s="14"/>
      <c r="E20" s="77"/>
      <c r="F20" s="16"/>
      <c r="G20" s="17"/>
      <c r="H20" s="58"/>
      <c r="I20" s="14"/>
      <c r="J20" s="19"/>
      <c r="K20" s="65"/>
      <c r="N20" s="1"/>
      <c r="X20" s="1"/>
    </row>
    <row r="21" spans="1:24" ht="13" customHeight="1">
      <c r="A21" s="70">
        <f t="shared" si="0"/>
        <v>19</v>
      </c>
      <c r="B21" s="3"/>
      <c r="C21" s="4"/>
      <c r="D21" s="5"/>
      <c r="E21" s="74"/>
      <c r="F21" s="7"/>
      <c r="G21" s="8"/>
      <c r="H21" s="57"/>
      <c r="I21" s="5"/>
      <c r="J21" s="10"/>
      <c r="K21" s="64"/>
      <c r="N21" s="1"/>
      <c r="X21" s="1"/>
    </row>
    <row r="22" spans="1:24" ht="13" customHeight="1">
      <c r="A22" s="70">
        <f t="shared" si="0"/>
        <v>20</v>
      </c>
      <c r="B22" s="12"/>
      <c r="C22" s="13"/>
      <c r="D22" s="14"/>
      <c r="E22" s="77"/>
      <c r="F22" s="16"/>
      <c r="G22" s="17"/>
      <c r="H22" s="58"/>
      <c r="I22" s="14"/>
      <c r="J22" s="19"/>
      <c r="K22" s="65"/>
      <c r="N22" s="1"/>
      <c r="X22" s="1"/>
    </row>
    <row r="23" spans="1:24" ht="13" customHeight="1">
      <c r="A23" s="70">
        <f t="shared" si="0"/>
        <v>21</v>
      </c>
      <c r="B23" s="3"/>
      <c r="C23" s="4"/>
      <c r="D23" s="5"/>
      <c r="E23" s="74"/>
      <c r="F23" s="7"/>
      <c r="G23" s="8"/>
      <c r="H23" s="57"/>
      <c r="I23" s="5"/>
      <c r="J23" s="10"/>
      <c r="K23" s="64"/>
      <c r="N23" s="1"/>
      <c r="X23" s="1"/>
    </row>
    <row r="24" spans="1:24" ht="13" customHeight="1">
      <c r="A24" s="70">
        <f t="shared" si="0"/>
        <v>22</v>
      </c>
      <c r="B24" s="12"/>
      <c r="C24" s="13"/>
      <c r="D24" s="14"/>
      <c r="E24" s="77"/>
      <c r="F24" s="16"/>
      <c r="G24" s="17"/>
      <c r="H24" s="58"/>
      <c r="I24" s="14"/>
      <c r="J24" s="19"/>
      <c r="K24" s="65"/>
      <c r="N24" s="1"/>
      <c r="X24" s="1"/>
    </row>
    <row r="25" spans="1:24" ht="13" customHeight="1">
      <c r="A25" s="70">
        <f t="shared" si="0"/>
        <v>23</v>
      </c>
      <c r="B25" s="3"/>
      <c r="C25" s="4"/>
      <c r="D25" s="5"/>
      <c r="E25" s="74"/>
      <c r="F25" s="7"/>
      <c r="G25" s="8"/>
      <c r="H25" s="57"/>
      <c r="I25" s="5"/>
      <c r="J25" s="10"/>
      <c r="K25" s="64"/>
      <c r="N25" s="1"/>
      <c r="X25" s="1"/>
    </row>
    <row r="26" spans="1:24" ht="13" customHeight="1">
      <c r="A26" s="70">
        <f t="shared" si="0"/>
        <v>24</v>
      </c>
      <c r="B26" s="12"/>
      <c r="C26" s="13"/>
      <c r="D26" s="14"/>
      <c r="E26" s="77"/>
      <c r="F26" s="16"/>
      <c r="G26" s="17"/>
      <c r="H26" s="58"/>
      <c r="I26" s="14"/>
      <c r="J26" s="19"/>
      <c r="K26" s="65"/>
      <c r="N26" s="1"/>
      <c r="X26" s="1"/>
    </row>
    <row r="27" spans="1:24" ht="13" customHeight="1">
      <c r="A27" s="70">
        <f t="shared" si="0"/>
        <v>25</v>
      </c>
      <c r="B27" s="3"/>
      <c r="C27" s="4"/>
      <c r="D27" s="5"/>
      <c r="E27" s="74"/>
      <c r="F27" s="7"/>
      <c r="G27" s="8"/>
      <c r="H27" s="57"/>
      <c r="I27" s="5"/>
      <c r="J27" s="10"/>
      <c r="K27" s="64"/>
      <c r="N27" s="1"/>
      <c r="X27" s="1"/>
    </row>
    <row r="28" spans="1:24" ht="13" customHeight="1">
      <c r="A28" s="70">
        <f t="shared" si="0"/>
        <v>26</v>
      </c>
      <c r="B28" s="12"/>
      <c r="C28" s="13"/>
      <c r="D28" s="14"/>
      <c r="E28" s="31"/>
      <c r="F28" s="16"/>
      <c r="G28" s="17"/>
      <c r="H28" s="18"/>
      <c r="I28" s="14"/>
      <c r="J28" s="19"/>
      <c r="K28" s="28"/>
      <c r="N28" s="1"/>
      <c r="X28" s="1"/>
    </row>
    <row r="29" spans="1:24" ht="13" customHeight="1">
      <c r="A29" s="70">
        <f t="shared" si="0"/>
        <v>27</v>
      </c>
      <c r="B29" s="3"/>
      <c r="C29" s="4"/>
      <c r="D29" s="5"/>
      <c r="E29" s="30"/>
      <c r="F29" s="7"/>
      <c r="G29" s="8"/>
      <c r="H29" s="9"/>
      <c r="I29" s="5"/>
      <c r="J29" s="10"/>
      <c r="K29" s="27"/>
      <c r="N29" s="1"/>
      <c r="X29" s="1"/>
    </row>
    <row r="30" spans="1:24" ht="13" customHeight="1">
      <c r="A30" s="70">
        <f t="shared" si="0"/>
        <v>28</v>
      </c>
      <c r="B30" s="12"/>
      <c r="C30" s="13"/>
      <c r="D30" s="14"/>
      <c r="E30" s="31"/>
      <c r="F30" s="16"/>
      <c r="G30" s="17"/>
      <c r="H30" s="18"/>
      <c r="I30" s="14"/>
      <c r="J30" s="19"/>
      <c r="K30" s="28"/>
      <c r="N30" s="1"/>
      <c r="X30" s="1"/>
    </row>
    <row r="31" spans="1:24" ht="13" customHeight="1">
      <c r="A31" s="70">
        <f t="shared" si="0"/>
        <v>29</v>
      </c>
      <c r="B31" s="3"/>
      <c r="C31" s="4"/>
      <c r="D31" s="5"/>
      <c r="E31" s="30"/>
      <c r="F31" s="7"/>
      <c r="G31" s="8"/>
      <c r="H31" s="9"/>
      <c r="I31" s="5"/>
      <c r="J31" s="10"/>
      <c r="K31" s="27"/>
      <c r="N31" s="1"/>
      <c r="X31" s="1"/>
    </row>
    <row r="32" spans="1:24" ht="13" customHeight="1">
      <c r="A32" s="70">
        <f t="shared" si="0"/>
        <v>30</v>
      </c>
      <c r="B32" s="12"/>
      <c r="C32" s="13"/>
      <c r="D32" s="14"/>
      <c r="E32" s="31"/>
      <c r="F32" s="16"/>
      <c r="G32" s="17"/>
      <c r="H32" s="18"/>
      <c r="I32" s="14"/>
      <c r="J32" s="19"/>
      <c r="K32" s="28"/>
      <c r="N32" s="1"/>
      <c r="X32" s="1"/>
    </row>
    <row r="33" spans="1:24" ht="13" customHeight="1">
      <c r="A33" s="70">
        <f t="shared" si="0"/>
        <v>31</v>
      </c>
      <c r="B33" s="3"/>
      <c r="C33" s="4"/>
      <c r="D33" s="5"/>
      <c r="E33" s="30"/>
      <c r="F33" s="7"/>
      <c r="G33" s="8"/>
      <c r="H33" s="9"/>
      <c r="I33" s="5"/>
      <c r="J33" s="10"/>
      <c r="K33" s="27"/>
      <c r="N33" s="1"/>
      <c r="X33" s="1"/>
    </row>
    <row r="34" spans="1:24" ht="13" customHeight="1">
      <c r="A34" s="70">
        <f t="shared" si="0"/>
        <v>32</v>
      </c>
      <c r="B34" s="12"/>
      <c r="C34" s="13"/>
      <c r="D34" s="14"/>
      <c r="E34" s="31"/>
      <c r="F34" s="16"/>
      <c r="G34" s="17"/>
      <c r="H34" s="18"/>
      <c r="I34" s="14"/>
      <c r="J34" s="19"/>
      <c r="K34" s="28"/>
      <c r="N34" s="1"/>
      <c r="X34" s="1"/>
    </row>
    <row r="35" spans="1:24" s="71" customFormat="1" ht="13" customHeight="1">
      <c r="A35" s="96">
        <f t="shared" si="0"/>
        <v>33</v>
      </c>
      <c r="B35" s="117"/>
      <c r="C35" s="42"/>
      <c r="D35" s="43"/>
      <c r="E35" s="44"/>
      <c r="F35" s="45"/>
      <c r="G35" s="46"/>
      <c r="H35" s="47"/>
      <c r="I35" s="43"/>
      <c r="J35" s="118"/>
      <c r="K35" s="119"/>
      <c r="N35" s="73"/>
      <c r="P35" s="72"/>
      <c r="Q35" s="72"/>
      <c r="R35" s="72"/>
      <c r="S35" s="72"/>
      <c r="T35" s="72"/>
      <c r="U35" s="72"/>
      <c r="V35" s="72"/>
      <c r="W35" s="72"/>
      <c r="X35" s="73"/>
    </row>
    <row r="36" spans="1:24" s="71" customFormat="1" ht="13" customHeight="1">
      <c r="A36" s="96">
        <f t="shared" si="0"/>
        <v>34</v>
      </c>
      <c r="B36" s="88"/>
      <c r="C36" s="48" t="s">
        <v>0</v>
      </c>
      <c r="D36" s="49"/>
      <c r="E36" s="50"/>
      <c r="F36" s="48"/>
      <c r="G36" s="51"/>
      <c r="H36" s="52"/>
      <c r="I36" s="49"/>
      <c r="J36" s="86"/>
      <c r="K36" s="87"/>
      <c r="N36" s="73"/>
      <c r="P36" s="72"/>
      <c r="Q36" s="72"/>
      <c r="R36" s="72"/>
      <c r="S36" s="72"/>
      <c r="T36" s="72"/>
      <c r="U36" s="72"/>
      <c r="V36" s="72"/>
      <c r="W36" s="72"/>
      <c r="X36" s="73"/>
    </row>
    <row r="37" spans="1:24" ht="13" customHeight="1">
      <c r="A37" s="70">
        <f t="shared" si="0"/>
        <v>35</v>
      </c>
      <c r="B37" s="3"/>
      <c r="C37" s="4"/>
      <c r="D37" s="5"/>
      <c r="E37" s="30"/>
      <c r="F37" s="7"/>
      <c r="G37" s="8"/>
      <c r="H37" s="9"/>
      <c r="I37" s="5"/>
      <c r="J37" s="10"/>
      <c r="K37" s="27"/>
      <c r="N37" s="1"/>
      <c r="X37" s="1"/>
    </row>
    <row r="38" spans="1:24" ht="13" customHeight="1">
      <c r="A38" s="70">
        <f t="shared" si="0"/>
        <v>36</v>
      </c>
      <c r="B38" s="12"/>
      <c r="C38" s="13"/>
      <c r="D38" s="14"/>
      <c r="E38" s="31"/>
      <c r="F38" s="16"/>
      <c r="G38" s="17"/>
      <c r="H38" s="18"/>
      <c r="I38" s="14"/>
      <c r="J38" s="19"/>
      <c r="K38" s="29"/>
      <c r="N38" s="1"/>
      <c r="X38" s="1"/>
    </row>
    <row r="39" spans="1:24" ht="13" customHeight="1">
      <c r="A39" s="69">
        <v>1</v>
      </c>
      <c r="B39" s="3"/>
      <c r="C39" s="4"/>
      <c r="D39" s="5"/>
      <c r="E39" s="74"/>
      <c r="F39" s="7"/>
      <c r="G39" s="8"/>
      <c r="H39" s="57"/>
      <c r="I39" s="5"/>
      <c r="J39" s="10"/>
      <c r="K39" s="64"/>
      <c r="N39" s="1"/>
      <c r="X39" s="1"/>
    </row>
    <row r="40" spans="1:24" ht="13" customHeight="1">
      <c r="A40" s="69">
        <f t="shared" ref="A40:A74" si="1">A39+1</f>
        <v>2</v>
      </c>
      <c r="B40" s="12"/>
      <c r="C40" s="13" t="s">
        <v>556</v>
      </c>
      <c r="D40" s="14"/>
      <c r="E40" s="77"/>
      <c r="F40" s="16"/>
      <c r="G40" s="17"/>
      <c r="H40" s="58"/>
      <c r="I40" s="14"/>
      <c r="J40" s="19"/>
      <c r="K40" s="65"/>
      <c r="N40" s="1"/>
      <c r="X40" s="1"/>
    </row>
    <row r="41" spans="1:24" ht="13" customHeight="1">
      <c r="A41" s="69">
        <f t="shared" si="1"/>
        <v>3</v>
      </c>
      <c r="B41" s="3"/>
      <c r="C41" s="4" t="s">
        <v>557</v>
      </c>
      <c r="D41" s="5"/>
      <c r="E41" s="74"/>
      <c r="F41" s="7"/>
      <c r="G41" s="8"/>
      <c r="H41" s="57"/>
      <c r="I41" s="5"/>
      <c r="J41" s="10"/>
      <c r="K41" s="64"/>
      <c r="N41" s="76"/>
      <c r="P41" s="75"/>
      <c r="Q41" s="75"/>
      <c r="R41" s="75"/>
      <c r="S41" s="75"/>
      <c r="T41" s="75"/>
      <c r="U41" s="75"/>
      <c r="V41" s="75"/>
      <c r="W41" s="75"/>
      <c r="X41" s="76"/>
    </row>
    <row r="42" spans="1:24" s="89" customFormat="1" ht="13" customHeight="1">
      <c r="A42" s="92">
        <f t="shared" si="1"/>
        <v>4</v>
      </c>
      <c r="B42" s="12"/>
      <c r="C42" s="13" t="s">
        <v>558</v>
      </c>
      <c r="D42" s="14"/>
      <c r="E42" s="77"/>
      <c r="F42" s="16"/>
      <c r="G42" s="131"/>
      <c r="H42" s="58"/>
      <c r="I42" s="14"/>
      <c r="J42" s="19"/>
      <c r="K42" s="65"/>
      <c r="N42" s="90"/>
      <c r="P42" s="91"/>
      <c r="Q42" s="91"/>
      <c r="R42" s="91"/>
      <c r="S42" s="91"/>
      <c r="T42" s="91"/>
      <c r="U42" s="91"/>
      <c r="V42" s="91"/>
      <c r="W42" s="91"/>
      <c r="X42" s="90"/>
    </row>
    <row r="43" spans="1:24" ht="13" customHeight="1">
      <c r="A43" s="69">
        <f t="shared" si="1"/>
        <v>5</v>
      </c>
      <c r="B43" s="3"/>
      <c r="C43" s="4" t="s">
        <v>559</v>
      </c>
      <c r="D43" s="5" t="s">
        <v>561</v>
      </c>
      <c r="E43" s="74"/>
      <c r="F43" s="7"/>
      <c r="G43" s="8"/>
      <c r="H43" s="57"/>
      <c r="I43" s="5"/>
      <c r="J43" s="10"/>
      <c r="K43" s="64"/>
      <c r="N43" s="76"/>
      <c r="P43" s="75"/>
      <c r="Q43" s="75"/>
      <c r="R43" s="75"/>
      <c r="S43" s="75"/>
      <c r="T43" s="75"/>
      <c r="U43" s="75"/>
      <c r="V43" s="75"/>
      <c r="W43" s="75"/>
      <c r="X43" s="76"/>
    </row>
    <row r="44" spans="1:24" s="98" customFormat="1" ht="13" customHeight="1">
      <c r="A44" s="101">
        <f t="shared" si="1"/>
        <v>6</v>
      </c>
      <c r="B44" s="12"/>
      <c r="C44" s="13" t="s">
        <v>560</v>
      </c>
      <c r="D44" s="14" t="s">
        <v>769</v>
      </c>
      <c r="E44" s="77">
        <v>1</v>
      </c>
      <c r="F44" s="16" t="s">
        <v>534</v>
      </c>
      <c r="G44" s="17"/>
      <c r="H44" s="58"/>
      <c r="I44" s="14"/>
      <c r="J44" s="19"/>
      <c r="K44" s="65"/>
      <c r="N44" s="99"/>
      <c r="P44" s="100"/>
      <c r="Q44" s="100"/>
      <c r="R44" s="100"/>
      <c r="S44" s="100"/>
      <c r="T44" s="100"/>
      <c r="U44" s="100"/>
      <c r="V44" s="100"/>
      <c r="W44" s="100"/>
      <c r="X44" s="99"/>
    </row>
    <row r="45" spans="1:24" ht="13" customHeight="1">
      <c r="A45" s="69">
        <f t="shared" si="1"/>
        <v>7</v>
      </c>
      <c r="B45" s="3"/>
      <c r="C45" s="4" t="s">
        <v>562</v>
      </c>
      <c r="D45" s="5"/>
      <c r="E45" s="74"/>
      <c r="F45" s="7"/>
      <c r="G45" s="8"/>
      <c r="H45" s="57"/>
      <c r="I45" s="5"/>
      <c r="J45" s="10"/>
      <c r="K45" s="64"/>
      <c r="N45" s="76"/>
      <c r="P45" s="75"/>
      <c r="Q45" s="75"/>
      <c r="R45" s="75"/>
      <c r="S45" s="75"/>
      <c r="T45" s="75"/>
      <c r="U45" s="75"/>
      <c r="V45" s="75"/>
      <c r="W45" s="75"/>
      <c r="X45" s="76"/>
    </row>
    <row r="46" spans="1:24" s="98" customFormat="1" ht="13" customHeight="1">
      <c r="A46" s="101">
        <f t="shared" si="1"/>
        <v>8</v>
      </c>
      <c r="B46" s="12"/>
      <c r="C46" s="13" t="s">
        <v>563</v>
      </c>
      <c r="D46" s="14" t="s">
        <v>564</v>
      </c>
      <c r="E46" s="77">
        <v>1</v>
      </c>
      <c r="F46" s="16" t="s">
        <v>534</v>
      </c>
      <c r="G46" s="17"/>
      <c r="H46" s="58"/>
      <c r="I46" s="14"/>
      <c r="J46" s="19"/>
      <c r="K46" s="65"/>
      <c r="N46" s="99"/>
      <c r="P46" s="100"/>
      <c r="Q46" s="100"/>
      <c r="R46" s="100"/>
      <c r="S46" s="100"/>
      <c r="T46" s="100"/>
      <c r="U46" s="100"/>
      <c r="V46" s="100"/>
      <c r="W46" s="100"/>
      <c r="X46" s="99"/>
    </row>
    <row r="47" spans="1:24" s="66" customFormat="1" ht="13" customHeight="1">
      <c r="A47" s="69">
        <f t="shared" si="1"/>
        <v>9</v>
      </c>
      <c r="B47" s="3"/>
      <c r="C47" s="4"/>
      <c r="D47" s="5"/>
      <c r="E47" s="74"/>
      <c r="F47" s="7"/>
      <c r="G47" s="8"/>
      <c r="H47" s="57"/>
      <c r="I47" s="5"/>
      <c r="J47" s="10"/>
      <c r="K47" s="64"/>
      <c r="N47" s="67"/>
      <c r="P47" s="68"/>
      <c r="Q47" s="68"/>
      <c r="R47" s="68"/>
      <c r="S47" s="68"/>
      <c r="T47" s="68"/>
      <c r="U47" s="68"/>
      <c r="V47" s="68"/>
      <c r="W47" s="68"/>
      <c r="X47" s="67"/>
    </row>
    <row r="48" spans="1:24" s="66" customFormat="1" ht="13" customHeight="1">
      <c r="A48" s="69">
        <f t="shared" si="1"/>
        <v>10</v>
      </c>
      <c r="B48" s="12"/>
      <c r="C48" s="13" t="s">
        <v>490</v>
      </c>
      <c r="D48" s="14"/>
      <c r="E48" s="77">
        <v>1</v>
      </c>
      <c r="F48" s="16" t="s">
        <v>491</v>
      </c>
      <c r="G48" s="17"/>
      <c r="H48" s="58"/>
      <c r="I48" s="14"/>
      <c r="J48" s="19"/>
      <c r="K48" s="65"/>
      <c r="N48" s="67"/>
      <c r="P48" s="68"/>
      <c r="Q48" s="68"/>
      <c r="R48" s="68"/>
      <c r="S48" s="68"/>
      <c r="T48" s="68"/>
      <c r="U48" s="68"/>
      <c r="V48" s="68"/>
      <c r="W48" s="68"/>
      <c r="X48" s="67"/>
    </row>
    <row r="49" spans="1:24" s="66" customFormat="1" ht="13" customHeight="1">
      <c r="A49" s="69">
        <f t="shared" si="1"/>
        <v>11</v>
      </c>
      <c r="B49" s="3"/>
      <c r="C49" s="4"/>
      <c r="D49" s="5"/>
      <c r="E49" s="74"/>
      <c r="F49" s="7"/>
      <c r="G49" s="8"/>
      <c r="H49" s="57"/>
      <c r="I49" s="5"/>
      <c r="J49" s="10"/>
      <c r="K49" s="64"/>
      <c r="N49" s="67"/>
      <c r="P49" s="68"/>
      <c r="Q49" s="68"/>
      <c r="R49" s="68"/>
      <c r="S49" s="68"/>
      <c r="T49" s="68"/>
      <c r="U49" s="68"/>
      <c r="V49" s="68"/>
      <c r="W49" s="68"/>
      <c r="X49" s="67"/>
    </row>
    <row r="50" spans="1:24" s="66" customFormat="1" ht="13" customHeight="1">
      <c r="A50" s="69">
        <f t="shared" si="1"/>
        <v>12</v>
      </c>
      <c r="B50" s="12"/>
      <c r="C50" s="13" t="s">
        <v>565</v>
      </c>
      <c r="D50" s="14"/>
      <c r="E50" s="77">
        <v>1</v>
      </c>
      <c r="F50" s="16" t="s">
        <v>491</v>
      </c>
      <c r="G50" s="17"/>
      <c r="H50" s="58"/>
      <c r="I50" s="14"/>
      <c r="J50" s="19"/>
      <c r="K50" s="65"/>
      <c r="N50" s="67"/>
      <c r="P50" s="68"/>
      <c r="Q50" s="68"/>
      <c r="R50" s="68"/>
      <c r="S50" s="68"/>
      <c r="T50" s="68"/>
      <c r="U50" s="68"/>
      <c r="V50" s="68"/>
      <c r="W50" s="68"/>
      <c r="X50" s="67"/>
    </row>
    <row r="51" spans="1:24" ht="13" customHeight="1">
      <c r="A51" s="69">
        <f t="shared" si="1"/>
        <v>13</v>
      </c>
      <c r="B51" s="3"/>
      <c r="C51" s="4"/>
      <c r="D51" s="5" t="s">
        <v>568</v>
      </c>
      <c r="E51" s="74"/>
      <c r="F51" s="7"/>
      <c r="G51" s="8"/>
      <c r="H51" s="57"/>
      <c r="I51" s="5"/>
      <c r="J51" s="10"/>
      <c r="K51" s="64"/>
      <c r="N51" s="76"/>
      <c r="P51" s="75"/>
      <c r="Q51" s="75"/>
      <c r="R51" s="75"/>
      <c r="S51" s="75"/>
      <c r="T51" s="75"/>
      <c r="U51" s="75"/>
      <c r="V51" s="75"/>
      <c r="W51" s="75"/>
      <c r="X51" s="76"/>
    </row>
    <row r="52" spans="1:24" s="110" customFormat="1" ht="13" customHeight="1">
      <c r="A52" s="109">
        <f t="shared" si="1"/>
        <v>14</v>
      </c>
      <c r="B52" s="12"/>
      <c r="C52" s="13" t="s">
        <v>566</v>
      </c>
      <c r="D52" s="14" t="s">
        <v>569</v>
      </c>
      <c r="E52" s="77">
        <v>4</v>
      </c>
      <c r="F52" s="16" t="s">
        <v>534</v>
      </c>
      <c r="G52" s="17"/>
      <c r="H52" s="58"/>
      <c r="I52" s="14"/>
      <c r="J52" s="19"/>
      <c r="K52" s="65"/>
      <c r="N52" s="111"/>
      <c r="P52" s="112"/>
      <c r="Q52" s="112"/>
      <c r="R52" s="112"/>
      <c r="S52" s="112"/>
      <c r="T52" s="112"/>
      <c r="U52" s="112"/>
      <c r="V52" s="112"/>
      <c r="W52" s="112"/>
      <c r="X52" s="111"/>
    </row>
    <row r="53" spans="1:24" ht="13" customHeight="1">
      <c r="A53" s="69">
        <f t="shared" si="1"/>
        <v>15</v>
      </c>
      <c r="B53" s="3"/>
      <c r="C53" s="4"/>
      <c r="D53" s="5" t="s">
        <v>567</v>
      </c>
      <c r="E53" s="74"/>
      <c r="F53" s="7"/>
      <c r="G53" s="8"/>
      <c r="H53" s="57"/>
      <c r="I53" s="5"/>
      <c r="J53" s="10"/>
      <c r="K53" s="64"/>
      <c r="N53" s="76"/>
      <c r="P53" s="75"/>
      <c r="Q53" s="75"/>
      <c r="R53" s="75"/>
      <c r="S53" s="75"/>
      <c r="T53" s="75"/>
      <c r="U53" s="75"/>
      <c r="V53" s="75"/>
      <c r="W53" s="75"/>
      <c r="X53" s="76"/>
    </row>
    <row r="54" spans="1:24" s="110" customFormat="1" ht="13" customHeight="1">
      <c r="A54" s="109">
        <f t="shared" si="1"/>
        <v>16</v>
      </c>
      <c r="B54" s="12"/>
      <c r="C54" s="13" t="s">
        <v>570</v>
      </c>
      <c r="D54" s="14" t="s">
        <v>571</v>
      </c>
      <c r="E54" s="77">
        <v>1</v>
      </c>
      <c r="F54" s="16" t="s">
        <v>534</v>
      </c>
      <c r="G54" s="17"/>
      <c r="H54" s="58"/>
      <c r="I54" s="14"/>
      <c r="J54" s="19"/>
      <c r="K54" s="65"/>
      <c r="N54" s="111"/>
      <c r="P54" s="112"/>
      <c r="Q54" s="112"/>
      <c r="R54" s="112"/>
      <c r="S54" s="112"/>
      <c r="T54" s="112"/>
      <c r="U54" s="112"/>
      <c r="V54" s="112"/>
      <c r="W54" s="112"/>
      <c r="X54" s="111"/>
    </row>
    <row r="55" spans="1:24" ht="13" customHeight="1">
      <c r="A55" s="69">
        <f t="shared" si="1"/>
        <v>17</v>
      </c>
      <c r="B55" s="3"/>
      <c r="C55" s="4"/>
      <c r="D55" s="5"/>
      <c r="E55" s="74"/>
      <c r="F55" s="7"/>
      <c r="G55" s="8"/>
      <c r="H55" s="57"/>
      <c r="I55" s="5"/>
      <c r="J55" s="10"/>
      <c r="K55" s="64"/>
      <c r="N55" s="1"/>
      <c r="X55" s="1"/>
    </row>
    <row r="56" spans="1:24" ht="13" customHeight="1">
      <c r="A56" s="69">
        <f t="shared" si="1"/>
        <v>18</v>
      </c>
      <c r="B56" s="12"/>
      <c r="C56" s="13" t="s">
        <v>572</v>
      </c>
      <c r="D56" s="14"/>
      <c r="E56" s="77"/>
      <c r="F56" s="16"/>
      <c r="G56" s="17"/>
      <c r="H56" s="58"/>
      <c r="I56" s="14"/>
      <c r="J56" s="19"/>
      <c r="K56" s="65"/>
      <c r="N56" s="1"/>
      <c r="X56" s="1"/>
    </row>
    <row r="57" spans="1:24" ht="13" customHeight="1">
      <c r="A57" s="69">
        <f t="shared" si="1"/>
        <v>19</v>
      </c>
      <c r="B57" s="3"/>
      <c r="C57" s="4"/>
      <c r="D57" s="5" t="s">
        <v>108</v>
      </c>
      <c r="E57" s="74"/>
      <c r="F57" s="7"/>
      <c r="G57" s="8"/>
      <c r="H57" s="57"/>
      <c r="I57" s="5"/>
      <c r="J57" s="10"/>
      <c r="K57" s="64"/>
      <c r="N57" s="76"/>
      <c r="P57" s="75"/>
      <c r="Q57" s="75"/>
      <c r="R57" s="75"/>
      <c r="S57" s="75"/>
      <c r="T57" s="75"/>
      <c r="U57" s="75"/>
      <c r="V57" s="75"/>
      <c r="W57" s="75"/>
      <c r="X57" s="76"/>
    </row>
    <row r="58" spans="1:24" s="89" customFormat="1" ht="13" customHeight="1">
      <c r="A58" s="92">
        <f t="shared" si="1"/>
        <v>20</v>
      </c>
      <c r="B58" s="12"/>
      <c r="C58" s="13" t="s">
        <v>107</v>
      </c>
      <c r="D58" s="14" t="s">
        <v>100</v>
      </c>
      <c r="E58" s="77">
        <v>3</v>
      </c>
      <c r="F58" s="16" t="s">
        <v>498</v>
      </c>
      <c r="G58" s="17"/>
      <c r="H58" s="58"/>
      <c r="I58" s="14"/>
      <c r="J58" s="19"/>
      <c r="K58" s="65"/>
      <c r="N58" s="90"/>
      <c r="P58" s="91"/>
      <c r="Q58" s="91"/>
      <c r="R58" s="91"/>
      <c r="S58" s="91"/>
      <c r="T58" s="91"/>
      <c r="U58" s="91"/>
      <c r="V58" s="91"/>
      <c r="W58" s="91"/>
      <c r="X58" s="90"/>
    </row>
    <row r="59" spans="1:24" ht="13" customHeight="1">
      <c r="A59" s="69">
        <f t="shared" si="1"/>
        <v>21</v>
      </c>
      <c r="B59" s="3"/>
      <c r="C59" s="4"/>
      <c r="D59" s="5" t="s">
        <v>108</v>
      </c>
      <c r="E59" s="74"/>
      <c r="F59" s="7"/>
      <c r="G59" s="8"/>
      <c r="H59" s="57"/>
      <c r="I59" s="5"/>
      <c r="J59" s="10"/>
      <c r="K59" s="64"/>
      <c r="N59" s="76"/>
      <c r="P59" s="75"/>
      <c r="Q59" s="75"/>
      <c r="R59" s="75"/>
      <c r="S59" s="75"/>
      <c r="T59" s="75"/>
      <c r="U59" s="75"/>
      <c r="V59" s="75"/>
      <c r="W59" s="75"/>
      <c r="X59" s="76"/>
    </row>
    <row r="60" spans="1:24" s="89" customFormat="1" ht="13" customHeight="1">
      <c r="A60" s="92">
        <f t="shared" si="1"/>
        <v>22</v>
      </c>
      <c r="B60" s="12"/>
      <c r="C60" s="13" t="s">
        <v>107</v>
      </c>
      <c r="D60" s="14" t="s">
        <v>525</v>
      </c>
      <c r="E60" s="77">
        <v>2</v>
      </c>
      <c r="F60" s="16" t="s">
        <v>498</v>
      </c>
      <c r="G60" s="17"/>
      <c r="H60" s="58"/>
      <c r="I60" s="14"/>
      <c r="J60" s="19"/>
      <c r="K60" s="65"/>
      <c r="N60" s="90"/>
      <c r="P60" s="91"/>
      <c r="Q60" s="91"/>
      <c r="R60" s="91"/>
      <c r="S60" s="91"/>
      <c r="T60" s="91"/>
      <c r="U60" s="91"/>
      <c r="V60" s="91"/>
      <c r="W60" s="91"/>
      <c r="X60" s="90"/>
    </row>
    <row r="61" spans="1:24" ht="13" customHeight="1">
      <c r="A61" s="69">
        <f t="shared" si="1"/>
        <v>23</v>
      </c>
      <c r="B61" s="3"/>
      <c r="C61" s="4"/>
      <c r="D61" s="5" t="s">
        <v>108</v>
      </c>
      <c r="E61" s="74"/>
      <c r="F61" s="7"/>
      <c r="G61" s="8"/>
      <c r="H61" s="57"/>
      <c r="I61" s="5"/>
      <c r="J61" s="10"/>
      <c r="K61" s="64"/>
      <c r="N61" s="76"/>
      <c r="P61" s="75"/>
      <c r="Q61" s="75"/>
      <c r="R61" s="75"/>
      <c r="S61" s="75"/>
      <c r="T61" s="75"/>
      <c r="U61" s="75"/>
      <c r="V61" s="75"/>
      <c r="W61" s="75"/>
      <c r="X61" s="76"/>
    </row>
    <row r="62" spans="1:24" s="89" customFormat="1" ht="13" customHeight="1">
      <c r="A62" s="92">
        <f t="shared" si="1"/>
        <v>24</v>
      </c>
      <c r="B62" s="12"/>
      <c r="C62" s="13" t="s">
        <v>107</v>
      </c>
      <c r="D62" s="14" t="s">
        <v>501</v>
      </c>
      <c r="E62" s="77">
        <v>10</v>
      </c>
      <c r="F62" s="16" t="s">
        <v>498</v>
      </c>
      <c r="G62" s="17"/>
      <c r="H62" s="58"/>
      <c r="I62" s="14"/>
      <c r="J62" s="19"/>
      <c r="K62" s="65"/>
      <c r="N62" s="90"/>
      <c r="P62" s="91"/>
      <c r="Q62" s="91"/>
      <c r="R62" s="91"/>
      <c r="S62" s="91"/>
      <c r="T62" s="91"/>
      <c r="U62" s="91"/>
      <c r="V62" s="91"/>
      <c r="W62" s="91"/>
      <c r="X62" s="90"/>
    </row>
    <row r="63" spans="1:24" ht="13" customHeight="1">
      <c r="A63" s="69">
        <f t="shared" si="1"/>
        <v>25</v>
      </c>
      <c r="B63" s="3"/>
      <c r="C63" s="4"/>
      <c r="D63" s="5" t="s">
        <v>109</v>
      </c>
      <c r="E63" s="74"/>
      <c r="F63" s="7"/>
      <c r="G63" s="8"/>
      <c r="H63" s="57"/>
      <c r="I63" s="5"/>
      <c r="J63" s="10"/>
      <c r="K63" s="64"/>
      <c r="N63" s="76"/>
      <c r="P63" s="75"/>
      <c r="Q63" s="75"/>
      <c r="R63" s="75"/>
      <c r="S63" s="75"/>
      <c r="T63" s="75"/>
      <c r="U63" s="75"/>
      <c r="V63" s="75"/>
      <c r="W63" s="75"/>
      <c r="X63" s="76"/>
    </row>
    <row r="64" spans="1:24" s="89" customFormat="1" ht="13" customHeight="1">
      <c r="A64" s="92">
        <f t="shared" si="1"/>
        <v>26</v>
      </c>
      <c r="B64" s="12"/>
      <c r="C64" s="13" t="s">
        <v>107</v>
      </c>
      <c r="D64" s="14" t="s">
        <v>503</v>
      </c>
      <c r="E64" s="77">
        <v>81</v>
      </c>
      <c r="F64" s="16" t="s">
        <v>498</v>
      </c>
      <c r="G64" s="17"/>
      <c r="H64" s="58"/>
      <c r="I64" s="14"/>
      <c r="J64" s="19"/>
      <c r="K64" s="65"/>
      <c r="N64" s="90"/>
      <c r="P64" s="91"/>
      <c r="Q64" s="91"/>
      <c r="R64" s="91"/>
      <c r="S64" s="91"/>
      <c r="T64" s="91"/>
      <c r="U64" s="91"/>
      <c r="V64" s="91"/>
      <c r="W64" s="91"/>
      <c r="X64" s="90"/>
    </row>
    <row r="65" spans="1:24" ht="13" customHeight="1">
      <c r="A65" s="69">
        <f t="shared" si="1"/>
        <v>27</v>
      </c>
      <c r="B65" s="3"/>
      <c r="C65" s="4"/>
      <c r="D65" s="5" t="s">
        <v>109</v>
      </c>
      <c r="E65" s="74"/>
      <c r="F65" s="7"/>
      <c r="G65" s="8"/>
      <c r="H65" s="57"/>
      <c r="I65" s="5"/>
      <c r="J65" s="10"/>
      <c r="K65" s="64"/>
      <c r="N65" s="76"/>
      <c r="P65" s="75"/>
      <c r="Q65" s="75"/>
      <c r="R65" s="75"/>
      <c r="S65" s="75"/>
      <c r="T65" s="75"/>
      <c r="U65" s="75"/>
      <c r="V65" s="75"/>
      <c r="W65" s="75"/>
      <c r="X65" s="76"/>
    </row>
    <row r="66" spans="1:24" s="89" customFormat="1" ht="13" customHeight="1">
      <c r="A66" s="92">
        <f t="shared" si="1"/>
        <v>28</v>
      </c>
      <c r="B66" s="12"/>
      <c r="C66" s="13" t="s">
        <v>107</v>
      </c>
      <c r="D66" s="14" t="s">
        <v>501</v>
      </c>
      <c r="E66" s="77">
        <v>23</v>
      </c>
      <c r="F66" s="16" t="s">
        <v>498</v>
      </c>
      <c r="G66" s="17"/>
      <c r="H66" s="58"/>
      <c r="I66" s="14"/>
      <c r="J66" s="19"/>
      <c r="K66" s="65"/>
      <c r="N66" s="90"/>
      <c r="P66" s="91"/>
      <c r="Q66" s="91"/>
      <c r="R66" s="91"/>
      <c r="S66" s="91"/>
      <c r="T66" s="91"/>
      <c r="U66" s="91"/>
      <c r="V66" s="91"/>
      <c r="W66" s="91"/>
      <c r="X66" s="90"/>
    </row>
    <row r="67" spans="1:24" ht="13" customHeight="1">
      <c r="A67" s="69">
        <f t="shared" si="1"/>
        <v>29</v>
      </c>
      <c r="B67" s="3"/>
      <c r="C67" s="4"/>
      <c r="D67" s="5"/>
      <c r="E67" s="74"/>
      <c r="F67" s="7"/>
      <c r="G67" s="8"/>
      <c r="H67" s="57"/>
      <c r="I67" s="5"/>
      <c r="J67" s="10"/>
      <c r="K67" s="64"/>
      <c r="N67" s="1"/>
      <c r="X67" s="1"/>
    </row>
    <row r="68" spans="1:24" ht="13" customHeight="1">
      <c r="A68" s="69">
        <f t="shared" si="1"/>
        <v>30</v>
      </c>
      <c r="B68" s="12"/>
      <c r="C68" s="13" t="s">
        <v>573</v>
      </c>
      <c r="D68" s="14"/>
      <c r="E68" s="77"/>
      <c r="F68" s="16"/>
      <c r="G68" s="17"/>
      <c r="H68" s="58"/>
      <c r="I68" s="14"/>
      <c r="J68" s="19"/>
      <c r="K68" s="83"/>
      <c r="N68" s="1"/>
      <c r="X68" s="1"/>
    </row>
    <row r="69" spans="1:24" ht="13" customHeight="1">
      <c r="A69" s="69">
        <f t="shared" si="1"/>
        <v>31</v>
      </c>
      <c r="B69" s="3"/>
      <c r="C69" s="4"/>
      <c r="D69" s="5" t="s">
        <v>108</v>
      </c>
      <c r="E69" s="74"/>
      <c r="F69" s="7"/>
      <c r="G69" s="8"/>
      <c r="H69" s="57"/>
      <c r="I69" s="5"/>
      <c r="J69" s="10"/>
      <c r="K69" s="64"/>
      <c r="N69" s="76"/>
      <c r="P69" s="75"/>
      <c r="Q69" s="75"/>
      <c r="R69" s="75"/>
      <c r="S69" s="75"/>
      <c r="T69" s="75"/>
      <c r="U69" s="75"/>
      <c r="V69" s="75"/>
      <c r="W69" s="75"/>
      <c r="X69" s="76"/>
    </row>
    <row r="70" spans="1:24" s="89" customFormat="1" ht="13" customHeight="1">
      <c r="A70" s="92">
        <f t="shared" si="1"/>
        <v>32</v>
      </c>
      <c r="B70" s="12"/>
      <c r="C70" s="13" t="s">
        <v>107</v>
      </c>
      <c r="D70" s="14" t="s">
        <v>500</v>
      </c>
      <c r="E70" s="77">
        <v>2</v>
      </c>
      <c r="F70" s="16" t="s">
        <v>498</v>
      </c>
      <c r="G70" s="17"/>
      <c r="H70" s="58"/>
      <c r="I70" s="14"/>
      <c r="J70" s="19"/>
      <c r="K70" s="65"/>
      <c r="N70" s="90"/>
      <c r="P70" s="91"/>
      <c r="Q70" s="91"/>
      <c r="R70" s="91"/>
      <c r="S70" s="91"/>
      <c r="T70" s="91"/>
      <c r="U70" s="91"/>
      <c r="V70" s="91"/>
      <c r="W70" s="91"/>
      <c r="X70" s="90"/>
    </row>
    <row r="71" spans="1:24" ht="13" customHeight="1">
      <c r="A71" s="69">
        <f t="shared" si="1"/>
        <v>33</v>
      </c>
      <c r="B71" s="3"/>
      <c r="C71" s="4"/>
      <c r="D71" s="5" t="s">
        <v>108</v>
      </c>
      <c r="E71" s="74"/>
      <c r="F71" s="7"/>
      <c r="G71" s="8"/>
      <c r="H71" s="57"/>
      <c r="I71" s="5"/>
      <c r="J71" s="10"/>
      <c r="K71" s="64"/>
      <c r="N71" s="76"/>
      <c r="P71" s="75"/>
      <c r="Q71" s="75"/>
      <c r="R71" s="75"/>
      <c r="S71" s="75"/>
      <c r="T71" s="75"/>
      <c r="U71" s="75"/>
      <c r="V71" s="75"/>
      <c r="W71" s="75"/>
      <c r="X71" s="76"/>
    </row>
    <row r="72" spans="1:24" s="89" customFormat="1" ht="13" customHeight="1">
      <c r="A72" s="92">
        <f t="shared" si="1"/>
        <v>34</v>
      </c>
      <c r="B72" s="12"/>
      <c r="C72" s="13" t="s">
        <v>107</v>
      </c>
      <c r="D72" s="14" t="s">
        <v>501</v>
      </c>
      <c r="E72" s="77">
        <v>5</v>
      </c>
      <c r="F72" s="16" t="s">
        <v>498</v>
      </c>
      <c r="G72" s="17"/>
      <c r="H72" s="58"/>
      <c r="I72" s="14"/>
      <c r="J72" s="19"/>
      <c r="K72" s="65"/>
      <c r="N72" s="90"/>
      <c r="P72" s="91"/>
      <c r="Q72" s="91"/>
      <c r="R72" s="91"/>
      <c r="S72" s="91"/>
      <c r="T72" s="91"/>
      <c r="U72" s="91"/>
      <c r="V72" s="91"/>
      <c r="W72" s="91"/>
      <c r="X72" s="90"/>
    </row>
    <row r="73" spans="1:24" ht="13" customHeight="1">
      <c r="A73" s="69">
        <f t="shared" si="1"/>
        <v>35</v>
      </c>
      <c r="B73" s="3"/>
      <c r="C73" s="4"/>
      <c r="D73" s="5"/>
      <c r="E73" s="74"/>
      <c r="F73" s="7"/>
      <c r="G73" s="8"/>
      <c r="H73" s="57"/>
      <c r="I73" s="5"/>
      <c r="J73" s="10"/>
      <c r="K73" s="64"/>
      <c r="N73" s="76"/>
      <c r="P73" s="75"/>
      <c r="Q73" s="75"/>
      <c r="R73" s="75"/>
      <c r="S73" s="75"/>
      <c r="T73" s="75"/>
      <c r="U73" s="75"/>
      <c r="V73" s="75"/>
      <c r="W73" s="75"/>
      <c r="X73" s="76"/>
    </row>
    <row r="74" spans="1:24" s="89" customFormat="1" ht="13" customHeight="1">
      <c r="A74" s="92">
        <f t="shared" si="1"/>
        <v>36</v>
      </c>
      <c r="B74" s="12"/>
      <c r="C74" s="13" t="s">
        <v>506</v>
      </c>
      <c r="D74" s="14" t="s">
        <v>497</v>
      </c>
      <c r="E74" s="77">
        <v>1</v>
      </c>
      <c r="F74" s="16" t="s">
        <v>511</v>
      </c>
      <c r="G74" s="17"/>
      <c r="H74" s="58"/>
      <c r="I74" s="14"/>
      <c r="J74" s="19"/>
      <c r="K74" s="29"/>
      <c r="N74" s="90"/>
      <c r="P74" s="91"/>
      <c r="Q74" s="91"/>
      <c r="R74" s="91"/>
      <c r="S74" s="91"/>
      <c r="T74" s="91"/>
      <c r="U74" s="91"/>
      <c r="V74" s="91"/>
      <c r="W74" s="91"/>
      <c r="X74" s="90"/>
    </row>
    <row r="75" spans="1:24" ht="13" customHeight="1">
      <c r="A75" s="70">
        <v>1</v>
      </c>
      <c r="B75" s="3"/>
      <c r="C75" s="4"/>
      <c r="D75" s="5"/>
      <c r="E75" s="74"/>
      <c r="F75" s="7"/>
      <c r="G75" s="8"/>
      <c r="H75" s="57"/>
      <c r="I75" s="5"/>
      <c r="J75" s="10"/>
      <c r="K75" s="64"/>
      <c r="N75" s="76"/>
      <c r="P75" s="75"/>
      <c r="Q75" s="75"/>
      <c r="R75" s="75"/>
      <c r="S75" s="75"/>
      <c r="T75" s="75"/>
      <c r="U75" s="75"/>
      <c r="V75" s="75"/>
      <c r="W75" s="75"/>
      <c r="X75" s="76"/>
    </row>
    <row r="76" spans="1:24" s="89" customFormat="1" ht="13" customHeight="1">
      <c r="A76" s="93">
        <f t="shared" ref="A76:A110" si="2">A75+1</f>
        <v>2</v>
      </c>
      <c r="B76" s="12"/>
      <c r="C76" s="13" t="s">
        <v>506</v>
      </c>
      <c r="D76" s="14" t="s">
        <v>501</v>
      </c>
      <c r="E76" s="77">
        <v>1</v>
      </c>
      <c r="F76" s="16" t="s">
        <v>511</v>
      </c>
      <c r="G76" s="17"/>
      <c r="H76" s="58"/>
      <c r="I76" s="14"/>
      <c r="J76" s="19"/>
      <c r="K76" s="65"/>
      <c r="N76" s="90"/>
      <c r="P76" s="91"/>
      <c r="Q76" s="91"/>
      <c r="R76" s="91"/>
      <c r="S76" s="91"/>
      <c r="T76" s="91"/>
      <c r="U76" s="91"/>
      <c r="V76" s="91"/>
      <c r="W76" s="91"/>
      <c r="X76" s="90"/>
    </row>
    <row r="77" spans="1:24" ht="13" customHeight="1">
      <c r="A77" s="70">
        <f t="shared" si="2"/>
        <v>3</v>
      </c>
      <c r="B77" s="3"/>
      <c r="C77" s="4"/>
      <c r="D77" s="5"/>
      <c r="E77" s="74"/>
      <c r="F77" s="7"/>
      <c r="G77" s="8"/>
      <c r="H77" s="57"/>
      <c r="I77" s="5"/>
      <c r="J77" s="10"/>
      <c r="K77" s="64"/>
      <c r="N77" s="76"/>
      <c r="P77" s="75"/>
      <c r="Q77" s="75"/>
      <c r="R77" s="75"/>
      <c r="S77" s="75"/>
      <c r="T77" s="75"/>
      <c r="U77" s="75"/>
      <c r="V77" s="75"/>
      <c r="W77" s="75"/>
      <c r="X77" s="76"/>
    </row>
    <row r="78" spans="1:24" s="89" customFormat="1" ht="13" customHeight="1">
      <c r="A78" s="93">
        <f t="shared" si="2"/>
        <v>4</v>
      </c>
      <c r="B78" s="12"/>
      <c r="C78" s="13" t="s">
        <v>518</v>
      </c>
      <c r="D78" s="14" t="s">
        <v>500</v>
      </c>
      <c r="E78" s="77">
        <v>2</v>
      </c>
      <c r="F78" s="16" t="s">
        <v>511</v>
      </c>
      <c r="G78" s="17"/>
      <c r="H78" s="58"/>
      <c r="I78" s="14"/>
      <c r="J78" s="19"/>
      <c r="K78" s="65"/>
      <c r="N78" s="90"/>
      <c r="P78" s="91"/>
      <c r="Q78" s="91"/>
      <c r="R78" s="91"/>
      <c r="S78" s="91"/>
      <c r="T78" s="91"/>
      <c r="U78" s="91"/>
      <c r="V78" s="91"/>
      <c r="W78" s="91"/>
      <c r="X78" s="90"/>
    </row>
    <row r="79" spans="1:24" ht="13" customHeight="1">
      <c r="A79" s="70">
        <f t="shared" si="2"/>
        <v>5</v>
      </c>
      <c r="B79" s="3"/>
      <c r="C79" s="4"/>
      <c r="D79" s="5"/>
      <c r="E79" s="74"/>
      <c r="F79" s="7"/>
      <c r="G79" s="8"/>
      <c r="H79" s="57"/>
      <c r="I79" s="5"/>
      <c r="J79" s="10"/>
      <c r="K79" s="64"/>
      <c r="N79" s="76"/>
      <c r="P79" s="75"/>
      <c r="Q79" s="75"/>
      <c r="R79" s="75"/>
      <c r="S79" s="75"/>
      <c r="T79" s="75"/>
      <c r="U79" s="75"/>
      <c r="V79" s="75"/>
      <c r="W79" s="75"/>
      <c r="X79" s="76"/>
    </row>
    <row r="80" spans="1:24" s="89" customFormat="1" ht="13" customHeight="1">
      <c r="A80" s="93">
        <f t="shared" si="2"/>
        <v>6</v>
      </c>
      <c r="B80" s="12"/>
      <c r="C80" s="13" t="s">
        <v>517</v>
      </c>
      <c r="D80" s="14" t="s">
        <v>497</v>
      </c>
      <c r="E80" s="77">
        <v>1</v>
      </c>
      <c r="F80" s="16" t="s">
        <v>511</v>
      </c>
      <c r="G80" s="17"/>
      <c r="H80" s="58"/>
      <c r="I80" s="14"/>
      <c r="J80" s="19"/>
      <c r="K80" s="65"/>
      <c r="N80" s="90"/>
      <c r="P80" s="91"/>
      <c r="Q80" s="91"/>
      <c r="R80" s="91"/>
      <c r="S80" s="91"/>
      <c r="T80" s="91"/>
      <c r="U80" s="91"/>
      <c r="V80" s="91"/>
      <c r="W80" s="91"/>
      <c r="X80" s="90"/>
    </row>
    <row r="81" spans="1:24" ht="13" customHeight="1">
      <c r="A81" s="70">
        <f t="shared" si="2"/>
        <v>7</v>
      </c>
      <c r="B81" s="3"/>
      <c r="C81" s="4"/>
      <c r="D81" s="5"/>
      <c r="E81" s="74"/>
      <c r="F81" s="7"/>
      <c r="G81" s="8"/>
      <c r="H81" s="57"/>
      <c r="I81" s="5"/>
      <c r="J81" s="10"/>
      <c r="K81" s="64"/>
      <c r="N81" s="76"/>
      <c r="P81" s="75"/>
      <c r="Q81" s="75"/>
      <c r="R81" s="75"/>
      <c r="S81" s="75"/>
      <c r="T81" s="75"/>
      <c r="U81" s="75"/>
      <c r="V81" s="75"/>
      <c r="W81" s="75"/>
      <c r="X81" s="76"/>
    </row>
    <row r="82" spans="1:24" s="89" customFormat="1" ht="13" customHeight="1">
      <c r="A82" s="93">
        <f t="shared" si="2"/>
        <v>8</v>
      </c>
      <c r="B82" s="12"/>
      <c r="C82" s="13" t="s">
        <v>517</v>
      </c>
      <c r="D82" s="14" t="s">
        <v>501</v>
      </c>
      <c r="E82" s="77">
        <v>1</v>
      </c>
      <c r="F82" s="16" t="s">
        <v>511</v>
      </c>
      <c r="G82" s="17"/>
      <c r="H82" s="58"/>
      <c r="I82" s="14"/>
      <c r="J82" s="19"/>
      <c r="K82" s="65"/>
      <c r="N82" s="90"/>
      <c r="P82" s="91"/>
      <c r="Q82" s="91"/>
      <c r="R82" s="91"/>
      <c r="S82" s="91"/>
      <c r="T82" s="91"/>
      <c r="U82" s="91"/>
      <c r="V82" s="91"/>
      <c r="W82" s="91"/>
      <c r="X82" s="90"/>
    </row>
    <row r="83" spans="1:24" ht="13" customHeight="1">
      <c r="A83" s="70">
        <f t="shared" si="2"/>
        <v>9</v>
      </c>
      <c r="B83" s="3"/>
      <c r="C83" s="4"/>
      <c r="D83" s="5" t="s">
        <v>514</v>
      </c>
      <c r="E83" s="74"/>
      <c r="F83" s="7"/>
      <c r="G83" s="8"/>
      <c r="H83" s="57"/>
      <c r="I83" s="5"/>
      <c r="J83" s="10"/>
      <c r="K83" s="64"/>
      <c r="N83" s="76"/>
      <c r="P83" s="75"/>
      <c r="Q83" s="75"/>
      <c r="R83" s="75"/>
      <c r="S83" s="75"/>
      <c r="T83" s="75"/>
      <c r="U83" s="75"/>
      <c r="V83" s="75"/>
      <c r="W83" s="75"/>
      <c r="X83" s="76"/>
    </row>
    <row r="84" spans="1:24" s="89" customFormat="1" ht="13" customHeight="1">
      <c r="A84" s="93">
        <f t="shared" si="2"/>
        <v>10</v>
      </c>
      <c r="B84" s="12"/>
      <c r="C84" s="13" t="s">
        <v>513</v>
      </c>
      <c r="D84" s="14" t="s">
        <v>100</v>
      </c>
      <c r="E84" s="77">
        <v>1</v>
      </c>
      <c r="F84" s="16" t="s">
        <v>511</v>
      </c>
      <c r="G84" s="17"/>
      <c r="H84" s="58"/>
      <c r="I84" s="14"/>
      <c r="J84" s="19"/>
      <c r="K84" s="65"/>
      <c r="N84" s="90"/>
      <c r="P84" s="91"/>
      <c r="Q84" s="91"/>
      <c r="R84" s="91"/>
      <c r="S84" s="91"/>
      <c r="T84" s="91"/>
      <c r="U84" s="91"/>
      <c r="V84" s="91"/>
      <c r="W84" s="91"/>
      <c r="X84" s="90"/>
    </row>
    <row r="85" spans="1:24" ht="13" customHeight="1">
      <c r="A85" s="70">
        <f t="shared" si="2"/>
        <v>11</v>
      </c>
      <c r="B85" s="3"/>
      <c r="C85" s="4"/>
      <c r="D85" s="5" t="s">
        <v>574</v>
      </c>
      <c r="E85" s="74"/>
      <c r="F85" s="7"/>
      <c r="G85" s="8"/>
      <c r="H85" s="57"/>
      <c r="I85" s="5"/>
      <c r="J85" s="10"/>
      <c r="K85" s="64"/>
      <c r="N85" s="76"/>
      <c r="P85" s="75"/>
      <c r="Q85" s="75"/>
      <c r="R85" s="75"/>
      <c r="S85" s="75"/>
      <c r="T85" s="75"/>
      <c r="U85" s="75"/>
      <c r="V85" s="75"/>
      <c r="W85" s="75"/>
      <c r="X85" s="76"/>
    </row>
    <row r="86" spans="1:24" s="89" customFormat="1" ht="13" customHeight="1">
      <c r="A86" s="93">
        <f t="shared" si="2"/>
        <v>12</v>
      </c>
      <c r="B86" s="12"/>
      <c r="C86" s="13" t="s">
        <v>513</v>
      </c>
      <c r="D86" s="14" t="s">
        <v>501</v>
      </c>
      <c r="E86" s="77">
        <v>1</v>
      </c>
      <c r="F86" s="16" t="s">
        <v>511</v>
      </c>
      <c r="G86" s="17"/>
      <c r="H86" s="58"/>
      <c r="I86" s="14"/>
      <c r="J86" s="19"/>
      <c r="K86" s="65"/>
      <c r="N86" s="90"/>
      <c r="P86" s="91"/>
      <c r="Q86" s="91"/>
      <c r="R86" s="91"/>
      <c r="S86" s="91"/>
      <c r="T86" s="91"/>
      <c r="U86" s="91"/>
      <c r="V86" s="91"/>
      <c r="W86" s="91"/>
      <c r="X86" s="90"/>
    </row>
    <row r="87" spans="1:24" ht="13" customHeight="1">
      <c r="A87" s="70">
        <f t="shared" si="2"/>
        <v>13</v>
      </c>
      <c r="B87" s="3"/>
      <c r="C87" s="4"/>
      <c r="D87" s="5"/>
      <c r="E87" s="74"/>
      <c r="F87" s="7"/>
      <c r="G87" s="8"/>
      <c r="H87" s="57"/>
      <c r="I87" s="5"/>
      <c r="J87" s="10"/>
      <c r="K87" s="64"/>
      <c r="N87" s="76"/>
      <c r="P87" s="75"/>
      <c r="Q87" s="75"/>
      <c r="R87" s="75"/>
      <c r="S87" s="75"/>
      <c r="T87" s="75"/>
      <c r="U87" s="75"/>
      <c r="V87" s="75"/>
      <c r="W87" s="75"/>
      <c r="X87" s="76"/>
    </row>
    <row r="88" spans="1:24" s="110" customFormat="1" ht="13" customHeight="1">
      <c r="A88" s="113">
        <f t="shared" si="2"/>
        <v>14</v>
      </c>
      <c r="B88" s="12"/>
      <c r="C88" s="13" t="s">
        <v>575</v>
      </c>
      <c r="D88" s="14" t="s">
        <v>576</v>
      </c>
      <c r="E88" s="77">
        <v>1</v>
      </c>
      <c r="F88" s="16" t="s">
        <v>511</v>
      </c>
      <c r="G88" s="17"/>
      <c r="H88" s="58"/>
      <c r="I88" s="14"/>
      <c r="J88" s="19"/>
      <c r="K88" s="65"/>
      <c r="N88" s="111"/>
      <c r="P88" s="112"/>
      <c r="Q88" s="112"/>
      <c r="R88" s="112"/>
      <c r="S88" s="112"/>
      <c r="T88" s="112"/>
      <c r="U88" s="112"/>
      <c r="V88" s="112"/>
      <c r="W88" s="112"/>
      <c r="X88" s="111"/>
    </row>
    <row r="89" spans="1:24" ht="13" customHeight="1">
      <c r="A89" s="70">
        <f t="shared" si="2"/>
        <v>15</v>
      </c>
      <c r="B89" s="3"/>
      <c r="C89" s="4"/>
      <c r="D89" s="5"/>
      <c r="E89" s="74"/>
      <c r="F89" s="7"/>
      <c r="G89" s="8"/>
      <c r="H89" s="57"/>
      <c r="I89" s="5"/>
      <c r="J89" s="10"/>
      <c r="K89" s="64"/>
      <c r="N89" s="76"/>
      <c r="P89" s="75"/>
      <c r="Q89" s="75"/>
      <c r="R89" s="75"/>
      <c r="S89" s="75"/>
      <c r="T89" s="75"/>
      <c r="U89" s="75"/>
      <c r="V89" s="75"/>
      <c r="W89" s="75"/>
      <c r="X89" s="76"/>
    </row>
    <row r="90" spans="1:24" s="110" customFormat="1" ht="13" customHeight="1">
      <c r="A90" s="113">
        <f t="shared" si="2"/>
        <v>16</v>
      </c>
      <c r="B90" s="12"/>
      <c r="C90" s="13" t="s">
        <v>577</v>
      </c>
      <c r="D90" s="14" t="s">
        <v>576</v>
      </c>
      <c r="E90" s="77">
        <v>1</v>
      </c>
      <c r="F90" s="16" t="s">
        <v>511</v>
      </c>
      <c r="G90" s="17"/>
      <c r="H90" s="58"/>
      <c r="I90" s="14"/>
      <c r="J90" s="19"/>
      <c r="K90" s="65"/>
      <c r="N90" s="111"/>
      <c r="P90" s="112"/>
      <c r="Q90" s="112"/>
      <c r="R90" s="112"/>
      <c r="S90" s="112"/>
      <c r="T90" s="112"/>
      <c r="U90" s="112"/>
      <c r="V90" s="112"/>
      <c r="W90" s="112"/>
      <c r="X90" s="111"/>
    </row>
    <row r="91" spans="1:24" ht="13" customHeight="1">
      <c r="A91" s="70">
        <f t="shared" si="2"/>
        <v>17</v>
      </c>
      <c r="B91" s="3"/>
      <c r="C91" s="4"/>
      <c r="D91" s="5"/>
      <c r="E91" s="74"/>
      <c r="F91" s="7"/>
      <c r="G91" s="8"/>
      <c r="H91" s="57"/>
      <c r="I91" s="5"/>
      <c r="J91" s="10"/>
      <c r="K91" s="64"/>
      <c r="N91" s="1"/>
      <c r="X91" s="1"/>
    </row>
    <row r="92" spans="1:24" ht="13" customHeight="1">
      <c r="A92" s="70">
        <f t="shared" si="2"/>
        <v>18</v>
      </c>
      <c r="B92" s="12"/>
      <c r="C92" s="13" t="s">
        <v>305</v>
      </c>
      <c r="D92" s="14"/>
      <c r="E92" s="77">
        <v>1</v>
      </c>
      <c r="F92" s="16" t="s">
        <v>13</v>
      </c>
      <c r="G92" s="17"/>
      <c r="H92" s="58"/>
      <c r="I92" s="37"/>
      <c r="J92" s="19"/>
      <c r="K92" s="65"/>
      <c r="L92" s="54"/>
      <c r="M92" s="25"/>
      <c r="N92" s="1"/>
      <c r="X92" s="1"/>
    </row>
    <row r="93" spans="1:24" ht="13" customHeight="1">
      <c r="A93" s="70">
        <f t="shared" si="2"/>
        <v>19</v>
      </c>
      <c r="B93" s="3"/>
      <c r="C93" s="4"/>
      <c r="D93" s="5"/>
      <c r="E93" s="74"/>
      <c r="F93" s="7"/>
      <c r="G93" s="8"/>
      <c r="H93" s="57"/>
      <c r="I93" s="5"/>
      <c r="J93" s="10"/>
      <c r="K93" s="64"/>
      <c r="N93" s="1"/>
      <c r="X93" s="1"/>
    </row>
    <row r="94" spans="1:24" ht="13" customHeight="1">
      <c r="A94" s="70">
        <f t="shared" si="2"/>
        <v>20</v>
      </c>
      <c r="B94" s="12"/>
      <c r="C94" s="13" t="s">
        <v>306</v>
      </c>
      <c r="D94" s="14"/>
      <c r="E94" s="77">
        <v>1</v>
      </c>
      <c r="F94" s="16" t="s">
        <v>13</v>
      </c>
      <c r="G94" s="17"/>
      <c r="H94" s="132"/>
      <c r="I94" s="133"/>
      <c r="J94" s="134"/>
      <c r="K94" s="65"/>
      <c r="M94" s="25"/>
      <c r="N94" s="1"/>
      <c r="X94" s="1"/>
    </row>
    <row r="95" spans="1:24" s="66" customFormat="1" ht="13" customHeight="1">
      <c r="A95" s="70">
        <f t="shared" si="2"/>
        <v>21</v>
      </c>
      <c r="B95" s="3"/>
      <c r="C95" s="4"/>
      <c r="D95" s="5"/>
      <c r="E95" s="74"/>
      <c r="F95" s="7"/>
      <c r="G95" s="8"/>
      <c r="H95" s="57"/>
      <c r="I95" s="5"/>
      <c r="J95" s="10"/>
      <c r="K95" s="64"/>
      <c r="N95" s="67"/>
      <c r="P95" s="68"/>
      <c r="Q95" s="68"/>
      <c r="R95" s="68"/>
      <c r="S95" s="68"/>
      <c r="T95" s="68"/>
      <c r="U95" s="68"/>
      <c r="V95" s="68"/>
      <c r="W95" s="68"/>
      <c r="X95" s="67"/>
    </row>
    <row r="96" spans="1:24" s="66" customFormat="1" ht="13" customHeight="1">
      <c r="A96" s="70">
        <f t="shared" si="2"/>
        <v>22</v>
      </c>
      <c r="B96" s="12"/>
      <c r="C96" s="13" t="s">
        <v>578</v>
      </c>
      <c r="D96" s="14"/>
      <c r="E96" s="77">
        <v>1</v>
      </c>
      <c r="F96" s="16" t="s">
        <v>13</v>
      </c>
      <c r="G96" s="17"/>
      <c r="H96" s="58"/>
      <c r="I96" s="14"/>
      <c r="J96" s="19"/>
      <c r="K96" s="65"/>
      <c r="N96" s="67"/>
      <c r="P96" s="68"/>
      <c r="Q96" s="68"/>
      <c r="R96" s="68"/>
      <c r="S96" s="68"/>
      <c r="T96" s="68"/>
      <c r="U96" s="68"/>
      <c r="V96" s="68"/>
      <c r="W96" s="68"/>
      <c r="X96" s="67"/>
    </row>
    <row r="97" spans="1:24" ht="13" customHeight="1">
      <c r="A97" s="70">
        <f t="shared" si="2"/>
        <v>23</v>
      </c>
      <c r="B97" s="3"/>
      <c r="C97" s="4"/>
      <c r="D97" s="5"/>
      <c r="E97" s="74"/>
      <c r="F97" s="7"/>
      <c r="G97" s="8"/>
      <c r="H97" s="57"/>
      <c r="I97" s="5"/>
      <c r="J97" s="10"/>
      <c r="K97" s="64"/>
      <c r="N97" s="1"/>
      <c r="X97" s="1"/>
    </row>
    <row r="98" spans="1:24" ht="13" customHeight="1">
      <c r="A98" s="70">
        <f t="shared" si="2"/>
        <v>24</v>
      </c>
      <c r="B98" s="12"/>
      <c r="C98" s="13"/>
      <c r="D98" s="14"/>
      <c r="E98" s="77"/>
      <c r="F98" s="16"/>
      <c r="G98" s="17"/>
      <c r="H98" s="58"/>
      <c r="I98" s="14"/>
      <c r="J98" s="19"/>
      <c r="K98" s="65"/>
      <c r="N98" s="1"/>
      <c r="X98" s="1"/>
    </row>
    <row r="99" spans="1:24" ht="13" customHeight="1">
      <c r="A99" s="70">
        <f t="shared" si="2"/>
        <v>25</v>
      </c>
      <c r="B99" s="3"/>
      <c r="C99" s="4"/>
      <c r="D99" s="5"/>
      <c r="E99" s="74"/>
      <c r="F99" s="7"/>
      <c r="G99" s="8"/>
      <c r="H99" s="57"/>
      <c r="I99" s="5"/>
      <c r="J99" s="10"/>
      <c r="K99" s="64"/>
      <c r="N99" s="1"/>
      <c r="X99" s="1"/>
    </row>
    <row r="100" spans="1:24" ht="13" customHeight="1">
      <c r="A100" s="70">
        <f t="shared" si="2"/>
        <v>26</v>
      </c>
      <c r="B100" s="12"/>
      <c r="C100" s="13"/>
      <c r="D100" s="14"/>
      <c r="E100" s="31"/>
      <c r="F100" s="16"/>
      <c r="G100" s="17"/>
      <c r="H100" s="18"/>
      <c r="I100" s="14"/>
      <c r="J100" s="19"/>
      <c r="K100" s="28"/>
      <c r="N100" s="1"/>
      <c r="X100" s="1"/>
    </row>
    <row r="101" spans="1:24" ht="13" customHeight="1">
      <c r="A101" s="70">
        <f t="shared" si="2"/>
        <v>27</v>
      </c>
      <c r="B101" s="3"/>
      <c r="C101" s="4"/>
      <c r="D101" s="5"/>
      <c r="E101" s="30"/>
      <c r="F101" s="7"/>
      <c r="G101" s="8"/>
      <c r="H101" s="9"/>
      <c r="I101" s="5"/>
      <c r="J101" s="10"/>
      <c r="K101" s="27"/>
      <c r="N101" s="1"/>
      <c r="X101" s="1"/>
    </row>
    <row r="102" spans="1:24" ht="13" customHeight="1">
      <c r="A102" s="70">
        <f t="shared" si="2"/>
        <v>28</v>
      </c>
      <c r="B102" s="12"/>
      <c r="C102" s="13"/>
      <c r="D102" s="14"/>
      <c r="E102" s="31"/>
      <c r="F102" s="16"/>
      <c r="G102" s="17"/>
      <c r="H102" s="18"/>
      <c r="I102" s="14"/>
      <c r="J102" s="19"/>
      <c r="K102" s="28"/>
      <c r="N102" s="1"/>
      <c r="X102" s="1"/>
    </row>
    <row r="103" spans="1:24" ht="13" customHeight="1">
      <c r="A103" s="70">
        <f t="shared" si="2"/>
        <v>29</v>
      </c>
      <c r="B103" s="3"/>
      <c r="C103" s="4"/>
      <c r="D103" s="5"/>
      <c r="E103" s="30"/>
      <c r="F103" s="7"/>
      <c r="G103" s="8"/>
      <c r="H103" s="9"/>
      <c r="I103" s="5"/>
      <c r="J103" s="10"/>
      <c r="K103" s="27"/>
      <c r="N103" s="1"/>
      <c r="X103" s="1"/>
    </row>
    <row r="104" spans="1:24" ht="13" customHeight="1">
      <c r="A104" s="70">
        <f t="shared" si="2"/>
        <v>30</v>
      </c>
      <c r="B104" s="12"/>
      <c r="C104" s="13"/>
      <c r="D104" s="14"/>
      <c r="E104" s="31"/>
      <c r="F104" s="16"/>
      <c r="G104" s="17"/>
      <c r="H104" s="18"/>
      <c r="I104" s="14"/>
      <c r="J104" s="19"/>
      <c r="K104" s="28"/>
      <c r="N104" s="1"/>
      <c r="X104" s="1"/>
    </row>
    <row r="105" spans="1:24" ht="13" customHeight="1">
      <c r="A105" s="70">
        <f t="shared" si="2"/>
        <v>31</v>
      </c>
      <c r="B105" s="3"/>
      <c r="C105" s="4"/>
      <c r="D105" s="5"/>
      <c r="E105" s="30"/>
      <c r="F105" s="7"/>
      <c r="G105" s="8"/>
      <c r="H105" s="9"/>
      <c r="I105" s="5"/>
      <c r="J105" s="10"/>
      <c r="K105" s="27"/>
      <c r="N105" s="1"/>
      <c r="X105" s="1"/>
    </row>
    <row r="106" spans="1:24" ht="13" customHeight="1">
      <c r="A106" s="70">
        <f t="shared" si="2"/>
        <v>32</v>
      </c>
      <c r="B106" s="12"/>
      <c r="C106" s="13"/>
      <c r="D106" s="14"/>
      <c r="E106" s="31"/>
      <c r="F106" s="16"/>
      <c r="G106" s="17"/>
      <c r="H106" s="18"/>
      <c r="I106" s="14"/>
      <c r="J106" s="19"/>
      <c r="K106" s="28"/>
      <c r="N106" s="1"/>
      <c r="X106" s="1"/>
    </row>
    <row r="107" spans="1:24" s="71" customFormat="1" ht="13" customHeight="1">
      <c r="A107" s="96">
        <f t="shared" si="2"/>
        <v>33</v>
      </c>
      <c r="B107" s="117"/>
      <c r="C107" s="42"/>
      <c r="D107" s="43"/>
      <c r="E107" s="44"/>
      <c r="F107" s="45"/>
      <c r="G107" s="46"/>
      <c r="H107" s="47"/>
      <c r="I107" s="43"/>
      <c r="J107" s="118"/>
      <c r="K107" s="119"/>
      <c r="N107" s="73"/>
      <c r="P107" s="72"/>
      <c r="Q107" s="72"/>
      <c r="R107" s="72"/>
      <c r="S107" s="72"/>
      <c r="T107" s="72"/>
      <c r="U107" s="72"/>
      <c r="V107" s="72"/>
      <c r="W107" s="72"/>
      <c r="X107" s="73"/>
    </row>
    <row r="108" spans="1:24" s="71" customFormat="1" ht="13" customHeight="1">
      <c r="A108" s="96">
        <f t="shared" si="2"/>
        <v>34</v>
      </c>
      <c r="B108" s="88"/>
      <c r="C108" s="48" t="s">
        <v>579</v>
      </c>
      <c r="D108" s="49"/>
      <c r="E108" s="50"/>
      <c r="F108" s="48"/>
      <c r="G108" s="51"/>
      <c r="H108" s="52"/>
      <c r="I108" s="49"/>
      <c r="J108" s="86"/>
      <c r="K108" s="87"/>
      <c r="N108" s="73"/>
      <c r="P108" s="72"/>
      <c r="Q108" s="72"/>
      <c r="R108" s="72"/>
      <c r="S108" s="72"/>
      <c r="T108" s="72"/>
      <c r="U108" s="72"/>
      <c r="V108" s="72"/>
      <c r="W108" s="72"/>
      <c r="X108" s="73"/>
    </row>
    <row r="109" spans="1:24" ht="13" customHeight="1">
      <c r="A109" s="70">
        <f t="shared" si="2"/>
        <v>35</v>
      </c>
      <c r="B109" s="3"/>
      <c r="C109" s="4"/>
      <c r="D109" s="5"/>
      <c r="E109" s="30"/>
      <c r="F109" s="7"/>
      <c r="G109" s="8"/>
      <c r="H109" s="9"/>
      <c r="I109" s="5"/>
      <c r="J109" s="10"/>
      <c r="K109" s="27"/>
      <c r="N109" s="1"/>
      <c r="X109" s="1"/>
    </row>
    <row r="110" spans="1:24" ht="13" customHeight="1">
      <c r="A110" s="70">
        <f t="shared" si="2"/>
        <v>36</v>
      </c>
      <c r="B110" s="12"/>
      <c r="C110" s="13"/>
      <c r="D110" s="14"/>
      <c r="E110" s="31"/>
      <c r="F110" s="16"/>
      <c r="G110" s="17"/>
      <c r="H110" s="18"/>
      <c r="I110" s="14"/>
      <c r="J110" s="19"/>
      <c r="K110" s="29"/>
      <c r="M110" s="59"/>
      <c r="N110" s="1"/>
      <c r="X110" s="1"/>
    </row>
    <row r="111" spans="1:24" ht="13" customHeight="1">
      <c r="A111" s="69">
        <v>1</v>
      </c>
      <c r="B111" s="3"/>
      <c r="C111" s="4"/>
      <c r="D111" s="5"/>
      <c r="E111" s="30"/>
      <c r="F111" s="7"/>
      <c r="G111" s="8"/>
      <c r="H111" s="9"/>
      <c r="I111" s="5"/>
      <c r="J111" s="10"/>
      <c r="K111" s="27"/>
      <c r="N111" s="1"/>
      <c r="X111" s="1"/>
    </row>
    <row r="112" spans="1:24" ht="13" customHeight="1">
      <c r="A112" s="69">
        <f t="shared" ref="A112:A146" si="3">A111+1</f>
        <v>2</v>
      </c>
      <c r="B112" s="12"/>
      <c r="C112" s="13" t="s">
        <v>892</v>
      </c>
      <c r="D112" s="14"/>
      <c r="E112" s="31"/>
      <c r="F112" s="16"/>
      <c r="G112" s="17"/>
      <c r="H112" s="18"/>
      <c r="I112" s="14"/>
      <c r="J112" s="19"/>
      <c r="K112" s="28"/>
      <c r="N112" s="1"/>
      <c r="X112" s="1"/>
    </row>
    <row r="113" spans="1:24" ht="13" customHeight="1">
      <c r="A113" s="69">
        <f t="shared" si="3"/>
        <v>3</v>
      </c>
      <c r="B113" s="3"/>
      <c r="C113" s="4"/>
      <c r="D113" s="5"/>
      <c r="E113" s="30"/>
      <c r="F113" s="7"/>
      <c r="G113" s="8"/>
      <c r="H113" s="9"/>
      <c r="I113" s="5"/>
      <c r="J113" s="10"/>
      <c r="K113" s="27"/>
      <c r="N113" s="1"/>
      <c r="X113" s="1"/>
    </row>
    <row r="114" spans="1:24" ht="13" customHeight="1">
      <c r="A114" s="92">
        <f t="shared" si="3"/>
        <v>4</v>
      </c>
      <c r="B114" s="12"/>
      <c r="C114" s="13" t="s">
        <v>953</v>
      </c>
      <c r="D114" s="14"/>
      <c r="E114" s="31"/>
      <c r="F114" s="16"/>
      <c r="G114" s="17"/>
      <c r="H114" s="18"/>
      <c r="I114" s="14"/>
      <c r="J114" s="19"/>
      <c r="K114" s="28"/>
      <c r="N114" s="1"/>
      <c r="X114" s="1"/>
    </row>
    <row r="115" spans="1:24" ht="13" customHeight="1">
      <c r="A115" s="69">
        <f t="shared" si="3"/>
        <v>5</v>
      </c>
      <c r="B115" s="3"/>
      <c r="C115" s="4"/>
      <c r="D115" s="5"/>
      <c r="E115" s="30"/>
      <c r="F115" s="7"/>
      <c r="G115" s="8"/>
      <c r="H115" s="9"/>
      <c r="I115" s="5"/>
      <c r="J115" s="10"/>
      <c r="K115" s="27"/>
      <c r="N115" s="1"/>
      <c r="X115" s="1"/>
    </row>
    <row r="116" spans="1:24" ht="13" customHeight="1">
      <c r="A116" s="101">
        <f t="shared" si="3"/>
        <v>6</v>
      </c>
      <c r="B116" s="12"/>
      <c r="C116" s="13" t="s">
        <v>893</v>
      </c>
      <c r="D116" s="14" t="s">
        <v>925</v>
      </c>
      <c r="E116" s="31">
        <v>36</v>
      </c>
      <c r="F116" s="16" t="s">
        <v>246</v>
      </c>
      <c r="G116" s="17"/>
      <c r="H116" s="18"/>
      <c r="I116" s="14"/>
      <c r="J116" s="19"/>
      <c r="K116" s="28"/>
      <c r="N116" s="1"/>
      <c r="X116" s="1"/>
    </row>
    <row r="117" spans="1:24" ht="13" customHeight="1">
      <c r="A117" s="69">
        <f t="shared" si="3"/>
        <v>7</v>
      </c>
      <c r="B117" s="3"/>
      <c r="C117" s="4"/>
      <c r="D117" s="5"/>
      <c r="E117" s="30"/>
      <c r="F117" s="7"/>
      <c r="G117" s="8"/>
      <c r="H117" s="9"/>
      <c r="I117" s="5"/>
      <c r="J117" s="10"/>
      <c r="K117" s="27"/>
      <c r="N117" s="1"/>
      <c r="X117" s="1"/>
    </row>
    <row r="118" spans="1:24" ht="13" customHeight="1">
      <c r="A118" s="101">
        <f t="shared" si="3"/>
        <v>8</v>
      </c>
      <c r="B118" s="12"/>
      <c r="C118" s="13" t="s">
        <v>894</v>
      </c>
      <c r="D118" s="14" t="s">
        <v>895</v>
      </c>
      <c r="E118" s="31">
        <v>1</v>
      </c>
      <c r="F118" s="16" t="s">
        <v>246</v>
      </c>
      <c r="G118" s="17"/>
      <c r="H118" s="18"/>
      <c r="I118" s="14"/>
      <c r="J118" s="19"/>
      <c r="K118" s="29"/>
      <c r="N118" s="1"/>
      <c r="X118" s="1"/>
    </row>
    <row r="119" spans="1:24" ht="13" customHeight="1">
      <c r="A119" s="69">
        <f t="shared" si="3"/>
        <v>9</v>
      </c>
      <c r="B119" s="3"/>
      <c r="C119" s="4"/>
      <c r="D119" s="5"/>
      <c r="E119" s="30"/>
      <c r="F119" s="7"/>
      <c r="G119" s="8"/>
      <c r="H119" s="9"/>
      <c r="I119" s="5"/>
      <c r="J119" s="10"/>
      <c r="K119" s="27"/>
      <c r="N119" s="1"/>
      <c r="X119" s="1"/>
    </row>
    <row r="120" spans="1:24" ht="13" customHeight="1">
      <c r="A120" s="69">
        <f t="shared" si="3"/>
        <v>10</v>
      </c>
      <c r="B120" s="12"/>
      <c r="C120" s="13" t="s">
        <v>954</v>
      </c>
      <c r="D120" s="14" t="s">
        <v>896</v>
      </c>
      <c r="E120" s="31">
        <v>3</v>
      </c>
      <c r="F120" s="16" t="s">
        <v>8</v>
      </c>
      <c r="G120" s="17"/>
      <c r="H120" s="18"/>
      <c r="I120" s="14"/>
      <c r="J120" s="19"/>
      <c r="K120" s="28"/>
      <c r="N120" s="1"/>
      <c r="X120" s="1"/>
    </row>
    <row r="121" spans="1:24" ht="13" customHeight="1">
      <c r="A121" s="69">
        <f t="shared" si="3"/>
        <v>11</v>
      </c>
      <c r="B121" s="3"/>
      <c r="C121" s="4"/>
      <c r="D121" s="5"/>
      <c r="E121" s="30"/>
      <c r="F121" s="7"/>
      <c r="G121" s="8"/>
      <c r="H121" s="9"/>
      <c r="I121" s="5"/>
      <c r="J121" s="10"/>
      <c r="K121" s="27"/>
      <c r="N121" s="1"/>
      <c r="X121" s="1"/>
    </row>
    <row r="122" spans="1:24" ht="13" customHeight="1">
      <c r="A122" s="69">
        <f t="shared" si="3"/>
        <v>12</v>
      </c>
      <c r="B122" s="12"/>
      <c r="C122" s="13" t="s">
        <v>954</v>
      </c>
      <c r="D122" s="14" t="s">
        <v>897</v>
      </c>
      <c r="E122" s="31">
        <v>1</v>
      </c>
      <c r="F122" s="16" t="s">
        <v>8</v>
      </c>
      <c r="G122" s="17"/>
      <c r="H122" s="18"/>
      <c r="I122" s="14"/>
      <c r="J122" s="19"/>
      <c r="K122" s="28"/>
      <c r="N122" s="1"/>
      <c r="X122" s="1"/>
    </row>
    <row r="123" spans="1:24" ht="13" customHeight="1">
      <c r="A123" s="69">
        <f t="shared" si="3"/>
        <v>13</v>
      </c>
      <c r="B123" s="3"/>
      <c r="C123" s="4"/>
      <c r="D123" s="5"/>
      <c r="E123" s="30"/>
      <c r="F123" s="7"/>
      <c r="G123" s="8"/>
      <c r="H123" s="9"/>
      <c r="I123" s="5"/>
      <c r="J123" s="10"/>
      <c r="K123" s="27"/>
      <c r="N123" s="1"/>
      <c r="X123" s="1"/>
    </row>
    <row r="124" spans="1:24" ht="13" customHeight="1">
      <c r="A124" s="109">
        <f t="shared" si="3"/>
        <v>14</v>
      </c>
      <c r="B124" s="12"/>
      <c r="C124" s="13" t="s">
        <v>898</v>
      </c>
      <c r="D124" s="14"/>
      <c r="E124" s="31">
        <v>3</v>
      </c>
      <c r="F124" s="16" t="s">
        <v>76</v>
      </c>
      <c r="G124" s="17"/>
      <c r="H124" s="18"/>
      <c r="I124" s="14"/>
      <c r="J124" s="19"/>
      <c r="K124" s="28"/>
      <c r="N124" s="1"/>
      <c r="X124" s="1"/>
    </row>
    <row r="125" spans="1:24" ht="13" customHeight="1">
      <c r="A125" s="69">
        <f t="shared" si="3"/>
        <v>15</v>
      </c>
      <c r="B125" s="3"/>
      <c r="C125" s="4"/>
      <c r="D125" s="5"/>
      <c r="E125" s="30"/>
      <c r="F125" s="7"/>
      <c r="G125" s="8"/>
      <c r="H125" s="9"/>
      <c r="I125" s="5"/>
      <c r="J125" s="10"/>
      <c r="K125" s="27"/>
      <c r="N125" s="1"/>
      <c r="X125" s="1"/>
    </row>
    <row r="126" spans="1:24" ht="13" customHeight="1">
      <c r="A126" s="109">
        <f t="shared" si="3"/>
        <v>16</v>
      </c>
      <c r="B126" s="12"/>
      <c r="C126" s="13" t="s">
        <v>899</v>
      </c>
      <c r="D126" s="14" t="s">
        <v>79</v>
      </c>
      <c r="E126" s="31">
        <v>1</v>
      </c>
      <c r="F126" s="16" t="s">
        <v>74</v>
      </c>
      <c r="G126" s="17"/>
      <c r="H126" s="18"/>
      <c r="I126" s="14"/>
      <c r="J126" s="19"/>
      <c r="K126" s="28"/>
      <c r="N126" s="1"/>
      <c r="X126" s="1"/>
    </row>
    <row r="127" spans="1:24" ht="13" customHeight="1">
      <c r="A127" s="69">
        <f t="shared" si="3"/>
        <v>17</v>
      </c>
      <c r="B127" s="3"/>
      <c r="C127" s="4"/>
      <c r="D127" s="5"/>
      <c r="E127" s="30"/>
      <c r="F127" s="7"/>
      <c r="G127" s="8"/>
      <c r="H127" s="9"/>
      <c r="I127" s="5"/>
      <c r="J127" s="10"/>
      <c r="K127" s="27"/>
      <c r="N127" s="1"/>
      <c r="X127" s="1"/>
    </row>
    <row r="128" spans="1:24" ht="13" customHeight="1">
      <c r="A128" s="69">
        <f t="shared" si="3"/>
        <v>18</v>
      </c>
      <c r="B128" s="12"/>
      <c r="C128" s="13" t="s">
        <v>899</v>
      </c>
      <c r="D128" s="14" t="s">
        <v>92</v>
      </c>
      <c r="E128" s="31">
        <v>3</v>
      </c>
      <c r="F128" s="16" t="s">
        <v>74</v>
      </c>
      <c r="G128" s="17"/>
      <c r="H128" s="18"/>
      <c r="I128" s="14"/>
      <c r="J128" s="19"/>
      <c r="K128" s="28"/>
      <c r="N128" s="1"/>
      <c r="X128" s="1"/>
    </row>
    <row r="129" spans="1:24" ht="13" customHeight="1">
      <c r="A129" s="69">
        <f t="shared" si="3"/>
        <v>19</v>
      </c>
      <c r="B129" s="3"/>
      <c r="C129" s="4"/>
      <c r="D129" s="5"/>
      <c r="E129" s="30"/>
      <c r="F129" s="7"/>
      <c r="G129" s="8"/>
      <c r="H129" s="9"/>
      <c r="I129" s="5"/>
      <c r="J129" s="10"/>
      <c r="K129" s="27"/>
      <c r="N129" s="1"/>
      <c r="X129" s="1"/>
    </row>
    <row r="130" spans="1:24" ht="13" customHeight="1">
      <c r="A130" s="92">
        <f t="shared" si="3"/>
        <v>20</v>
      </c>
      <c r="B130" s="12"/>
      <c r="C130" s="13" t="s">
        <v>900</v>
      </c>
      <c r="D130" s="14" t="s">
        <v>901</v>
      </c>
      <c r="E130" s="31">
        <v>2</v>
      </c>
      <c r="F130" s="16" t="s">
        <v>91</v>
      </c>
      <c r="G130" s="17"/>
      <c r="H130" s="18"/>
      <c r="I130" s="14"/>
      <c r="J130" s="19"/>
      <c r="K130" s="28"/>
      <c r="N130" s="1"/>
      <c r="X130" s="1"/>
    </row>
    <row r="131" spans="1:24" ht="13" customHeight="1">
      <c r="A131" s="69">
        <f t="shared" si="3"/>
        <v>21</v>
      </c>
      <c r="B131" s="3"/>
      <c r="C131" s="4"/>
      <c r="D131" s="5"/>
      <c r="E131" s="30"/>
      <c r="F131" s="7"/>
      <c r="G131" s="8"/>
      <c r="H131" s="9"/>
      <c r="I131" s="5"/>
      <c r="J131" s="10"/>
      <c r="K131" s="27"/>
      <c r="N131" s="1"/>
      <c r="X131" s="1"/>
    </row>
    <row r="132" spans="1:24" ht="13" customHeight="1">
      <c r="A132" s="92">
        <f t="shared" si="3"/>
        <v>22</v>
      </c>
      <c r="B132" s="12"/>
      <c r="C132" s="13" t="s">
        <v>902</v>
      </c>
      <c r="D132" s="14" t="s">
        <v>901</v>
      </c>
      <c r="E132" s="31">
        <v>2</v>
      </c>
      <c r="F132" s="16" t="s">
        <v>91</v>
      </c>
      <c r="G132" s="17"/>
      <c r="H132" s="18"/>
      <c r="I132" s="14"/>
      <c r="J132" s="19"/>
      <c r="K132" s="28"/>
      <c r="N132" s="1"/>
      <c r="X132" s="1"/>
    </row>
    <row r="133" spans="1:24" ht="13" customHeight="1">
      <c r="A133" s="69">
        <f t="shared" si="3"/>
        <v>23</v>
      </c>
      <c r="B133" s="3"/>
      <c r="C133" s="4"/>
      <c r="D133" s="5"/>
      <c r="E133" s="30"/>
      <c r="F133" s="7"/>
      <c r="G133" s="8"/>
      <c r="H133" s="9"/>
      <c r="I133" s="5"/>
      <c r="J133" s="10"/>
      <c r="K133" s="27"/>
      <c r="N133" s="1"/>
      <c r="X133" s="1"/>
    </row>
    <row r="134" spans="1:24" ht="13" customHeight="1">
      <c r="A134" s="92">
        <f t="shared" si="3"/>
        <v>24</v>
      </c>
      <c r="B134" s="12"/>
      <c r="C134" s="13" t="s">
        <v>903</v>
      </c>
      <c r="D134" s="14"/>
      <c r="E134" s="31">
        <v>1</v>
      </c>
      <c r="F134" s="16" t="s">
        <v>76</v>
      </c>
      <c r="G134" s="17"/>
      <c r="H134" s="18"/>
      <c r="I134" s="14"/>
      <c r="J134" s="19"/>
      <c r="K134" s="28"/>
      <c r="N134" s="1"/>
      <c r="X134" s="1"/>
    </row>
    <row r="135" spans="1:24" ht="13" customHeight="1">
      <c r="A135" s="69">
        <f t="shared" si="3"/>
        <v>25</v>
      </c>
      <c r="B135" s="3"/>
      <c r="C135" s="4"/>
      <c r="D135" s="5"/>
      <c r="E135" s="30"/>
      <c r="F135" s="7"/>
      <c r="G135" s="8"/>
      <c r="H135" s="9"/>
      <c r="I135" s="5"/>
      <c r="J135" s="10"/>
      <c r="K135" s="27"/>
      <c r="N135" s="1"/>
      <c r="X135" s="1"/>
    </row>
    <row r="136" spans="1:24" ht="13" customHeight="1">
      <c r="A136" s="92">
        <f t="shared" si="3"/>
        <v>26</v>
      </c>
      <c r="B136" s="12"/>
      <c r="C136" s="13" t="s">
        <v>904</v>
      </c>
      <c r="D136" s="14" t="s">
        <v>955</v>
      </c>
      <c r="E136" s="31">
        <v>4</v>
      </c>
      <c r="F136" s="16" t="s">
        <v>246</v>
      </c>
      <c r="G136" s="17"/>
      <c r="H136" s="18"/>
      <c r="I136" s="14"/>
      <c r="J136" s="19"/>
      <c r="K136" s="28"/>
      <c r="N136" s="1"/>
      <c r="X136" s="1"/>
    </row>
    <row r="137" spans="1:24" ht="13" customHeight="1">
      <c r="A137" s="69">
        <f t="shared" si="3"/>
        <v>27</v>
      </c>
      <c r="B137" s="3"/>
      <c r="C137" s="4"/>
      <c r="D137" s="5"/>
      <c r="E137" s="30"/>
      <c r="F137" s="7"/>
      <c r="G137" s="8"/>
      <c r="H137" s="9"/>
      <c r="I137" s="5"/>
      <c r="J137" s="10"/>
      <c r="K137" s="27"/>
      <c r="N137" s="1"/>
      <c r="X137" s="1"/>
    </row>
    <row r="138" spans="1:24" ht="13" customHeight="1">
      <c r="A138" s="92">
        <f t="shared" si="3"/>
        <v>28</v>
      </c>
      <c r="B138" s="12"/>
      <c r="C138" s="13" t="s">
        <v>905</v>
      </c>
      <c r="D138" s="14"/>
      <c r="E138" s="31">
        <v>4</v>
      </c>
      <c r="F138" s="16" t="s">
        <v>91</v>
      </c>
      <c r="G138" s="17"/>
      <c r="H138" s="18"/>
      <c r="I138" s="14"/>
      <c r="J138" s="19"/>
      <c r="K138" s="28"/>
      <c r="N138" s="1"/>
      <c r="X138" s="1"/>
    </row>
    <row r="139" spans="1:24" ht="13" customHeight="1">
      <c r="A139" s="69">
        <f t="shared" si="3"/>
        <v>29</v>
      </c>
      <c r="B139" s="3"/>
      <c r="C139" s="4"/>
      <c r="D139" s="5"/>
      <c r="E139" s="30"/>
      <c r="F139" s="7"/>
      <c r="G139" s="8"/>
      <c r="H139" s="9"/>
      <c r="I139" s="5"/>
      <c r="J139" s="10"/>
      <c r="K139" s="27"/>
      <c r="N139" s="1"/>
      <c r="X139" s="1"/>
    </row>
    <row r="140" spans="1:24" ht="13" customHeight="1">
      <c r="A140" s="69">
        <f t="shared" si="3"/>
        <v>30</v>
      </c>
      <c r="B140" s="12"/>
      <c r="C140" s="14" t="s">
        <v>956</v>
      </c>
      <c r="D140" s="14"/>
      <c r="E140" s="31">
        <v>4</v>
      </c>
      <c r="F140" s="16" t="s">
        <v>74</v>
      </c>
      <c r="G140" s="17"/>
      <c r="H140" s="18"/>
      <c r="I140" s="14"/>
      <c r="J140" s="19"/>
      <c r="K140" s="28"/>
      <c r="N140" s="1"/>
      <c r="X140" s="1"/>
    </row>
    <row r="141" spans="1:24" ht="13" customHeight="1">
      <c r="A141" s="69">
        <f t="shared" si="3"/>
        <v>31</v>
      </c>
      <c r="B141" s="3"/>
      <c r="C141" s="4"/>
      <c r="D141" s="5"/>
      <c r="E141" s="30"/>
      <c r="F141" s="7"/>
      <c r="G141" s="8"/>
      <c r="H141" s="9"/>
      <c r="I141" s="5"/>
      <c r="J141" s="10"/>
      <c r="K141" s="27"/>
      <c r="N141" s="1"/>
      <c r="X141" s="1"/>
    </row>
    <row r="142" spans="1:24" ht="13" customHeight="1">
      <c r="A142" s="92">
        <f t="shared" si="3"/>
        <v>32</v>
      </c>
      <c r="B142" s="12"/>
      <c r="C142" s="13" t="s">
        <v>906</v>
      </c>
      <c r="D142" s="14" t="s">
        <v>907</v>
      </c>
      <c r="E142" s="31">
        <v>6</v>
      </c>
      <c r="F142" s="16" t="s">
        <v>76</v>
      </c>
      <c r="G142" s="17"/>
      <c r="H142" s="18"/>
      <c r="I142" s="14"/>
      <c r="J142" s="19"/>
      <c r="K142" s="29"/>
      <c r="N142" s="1"/>
      <c r="X142" s="1"/>
    </row>
    <row r="143" spans="1:24" ht="13" customHeight="1">
      <c r="A143" s="69">
        <f t="shared" si="3"/>
        <v>33</v>
      </c>
      <c r="B143" s="3"/>
      <c r="C143" s="4"/>
      <c r="D143" s="5"/>
      <c r="E143" s="30"/>
      <c r="F143" s="7"/>
      <c r="G143" s="8"/>
      <c r="H143" s="9"/>
      <c r="I143" s="5"/>
      <c r="J143" s="10"/>
      <c r="K143" s="27"/>
    </row>
    <row r="144" spans="1:24" ht="13" customHeight="1">
      <c r="A144" s="92">
        <f t="shared" si="3"/>
        <v>34</v>
      </c>
      <c r="B144" s="12"/>
      <c r="C144" s="14" t="s">
        <v>957</v>
      </c>
      <c r="D144" s="14" t="s">
        <v>908</v>
      </c>
      <c r="E144" s="31">
        <v>28</v>
      </c>
      <c r="F144" s="16" t="s">
        <v>76</v>
      </c>
      <c r="G144" s="17"/>
      <c r="H144" s="18"/>
      <c r="I144" s="14"/>
      <c r="J144" s="19"/>
      <c r="K144" s="28"/>
    </row>
    <row r="145" spans="1:24" ht="13" customHeight="1">
      <c r="A145" s="69">
        <f t="shared" si="3"/>
        <v>35</v>
      </c>
      <c r="B145" s="3"/>
      <c r="C145" s="4"/>
      <c r="D145" s="5"/>
      <c r="E145" s="30"/>
      <c r="F145" s="7"/>
      <c r="G145" s="8"/>
      <c r="H145" s="9"/>
      <c r="I145" s="5"/>
      <c r="J145" s="10"/>
      <c r="K145" s="27"/>
    </row>
    <row r="146" spans="1:24" ht="13" customHeight="1">
      <c r="A146" s="92">
        <f t="shared" si="3"/>
        <v>36</v>
      </c>
      <c r="B146" s="12"/>
      <c r="C146" s="13" t="s">
        <v>957</v>
      </c>
      <c r="D146" s="14" t="s">
        <v>909</v>
      </c>
      <c r="E146" s="31">
        <v>1</v>
      </c>
      <c r="F146" s="16" t="s">
        <v>76</v>
      </c>
      <c r="G146" s="17"/>
      <c r="H146" s="18"/>
      <c r="I146" s="14"/>
      <c r="J146" s="19"/>
      <c r="K146" s="29"/>
      <c r="M146" s="59"/>
    </row>
    <row r="147" spans="1:24" ht="13" customHeight="1">
      <c r="A147" s="70">
        <v>1</v>
      </c>
      <c r="B147" s="3"/>
      <c r="C147" s="4"/>
      <c r="D147" s="5"/>
      <c r="E147" s="30"/>
      <c r="F147" s="7"/>
      <c r="G147" s="8"/>
      <c r="H147" s="9"/>
      <c r="I147" s="5"/>
      <c r="J147" s="10"/>
      <c r="K147" s="27"/>
      <c r="N147" s="1"/>
      <c r="X147" s="1"/>
    </row>
    <row r="148" spans="1:24" ht="13" customHeight="1">
      <c r="A148" s="93">
        <f t="shared" ref="A148:A182" si="4">A147+1</f>
        <v>2</v>
      </c>
      <c r="B148" s="12"/>
      <c r="C148" s="13" t="s">
        <v>910</v>
      </c>
      <c r="D148" s="14" t="s">
        <v>911</v>
      </c>
      <c r="E148" s="31">
        <v>1</v>
      </c>
      <c r="F148" s="16" t="s">
        <v>912</v>
      </c>
      <c r="G148" s="17"/>
      <c r="H148" s="18"/>
      <c r="I148" s="14"/>
      <c r="J148" s="19"/>
      <c r="K148" s="28"/>
      <c r="N148" s="1"/>
      <c r="X148" s="1"/>
    </row>
    <row r="149" spans="1:24" ht="13" customHeight="1">
      <c r="A149" s="70">
        <f t="shared" si="4"/>
        <v>3</v>
      </c>
      <c r="B149" s="3"/>
      <c r="C149" s="4"/>
      <c r="D149" s="5"/>
      <c r="E149" s="30"/>
      <c r="F149" s="7"/>
      <c r="G149" s="8"/>
      <c r="H149" s="9"/>
      <c r="I149" s="5"/>
      <c r="J149" s="10"/>
      <c r="K149" s="27"/>
      <c r="N149" s="1"/>
      <c r="X149" s="1"/>
    </row>
    <row r="150" spans="1:24" ht="13" customHeight="1">
      <c r="A150" s="93">
        <f t="shared" si="4"/>
        <v>4</v>
      </c>
      <c r="B150" s="12"/>
      <c r="C150" s="13" t="s">
        <v>958</v>
      </c>
      <c r="D150" s="14" t="s">
        <v>959</v>
      </c>
      <c r="E150" s="31">
        <v>4</v>
      </c>
      <c r="F150" s="16" t="s">
        <v>74</v>
      </c>
      <c r="G150" s="17"/>
      <c r="H150" s="18"/>
      <c r="I150" s="14"/>
      <c r="J150" s="19"/>
      <c r="K150" s="28"/>
      <c r="N150" s="1"/>
      <c r="X150" s="1"/>
    </row>
    <row r="151" spans="1:24" ht="13" customHeight="1">
      <c r="A151" s="70">
        <f t="shared" si="4"/>
        <v>5</v>
      </c>
      <c r="B151" s="3"/>
      <c r="C151" s="4"/>
      <c r="D151" s="5"/>
      <c r="E151" s="30"/>
      <c r="F151" s="7"/>
      <c r="G151" s="8"/>
      <c r="H151" s="9"/>
      <c r="I151" s="5"/>
      <c r="J151" s="10"/>
      <c r="K151" s="27"/>
      <c r="N151" s="1"/>
      <c r="X151" s="1"/>
    </row>
    <row r="152" spans="1:24" ht="13" customHeight="1">
      <c r="A152" s="93">
        <f t="shared" si="4"/>
        <v>6</v>
      </c>
      <c r="B152" s="12"/>
      <c r="C152" s="13" t="s">
        <v>913</v>
      </c>
      <c r="D152" s="14" t="s">
        <v>914</v>
      </c>
      <c r="E152" s="31">
        <v>6</v>
      </c>
      <c r="F152" s="16" t="s">
        <v>76</v>
      </c>
      <c r="G152" s="17"/>
      <c r="H152" s="18"/>
      <c r="I152" s="14"/>
      <c r="J152" s="19"/>
      <c r="K152" s="28"/>
      <c r="N152" s="1"/>
      <c r="X152" s="1"/>
    </row>
    <row r="153" spans="1:24" ht="13" customHeight="1">
      <c r="A153" s="70">
        <f t="shared" si="4"/>
        <v>7</v>
      </c>
      <c r="B153" s="3"/>
      <c r="C153" s="4"/>
      <c r="D153" s="5"/>
      <c r="E153" s="30"/>
      <c r="F153" s="7"/>
      <c r="G153" s="8"/>
      <c r="H153" s="9"/>
      <c r="I153" s="5"/>
      <c r="J153" s="10"/>
      <c r="K153" s="27"/>
      <c r="N153" s="1"/>
      <c r="X153" s="1"/>
    </row>
    <row r="154" spans="1:24" ht="13" customHeight="1">
      <c r="A154" s="93">
        <f t="shared" si="4"/>
        <v>8</v>
      </c>
      <c r="B154" s="12"/>
      <c r="C154" s="13" t="s">
        <v>915</v>
      </c>
      <c r="D154" s="14" t="s">
        <v>960</v>
      </c>
      <c r="E154" s="31">
        <v>11</v>
      </c>
      <c r="F154" s="16" t="s">
        <v>76</v>
      </c>
      <c r="G154" s="17"/>
      <c r="H154" s="18"/>
      <c r="I154" s="14"/>
      <c r="J154" s="19"/>
      <c r="K154" s="29"/>
      <c r="N154" s="1"/>
      <c r="X154" s="1"/>
    </row>
    <row r="155" spans="1:24" ht="13" customHeight="1">
      <c r="A155" s="70">
        <f t="shared" si="4"/>
        <v>9</v>
      </c>
      <c r="B155" s="3"/>
      <c r="C155" s="4"/>
      <c r="D155" s="5"/>
      <c r="E155" s="30"/>
      <c r="F155" s="7"/>
      <c r="G155" s="8"/>
      <c r="H155" s="9"/>
      <c r="I155" s="5"/>
      <c r="J155" s="10"/>
      <c r="K155" s="27"/>
      <c r="N155" s="1"/>
      <c r="X155" s="1"/>
    </row>
    <row r="156" spans="1:24" ht="13" customHeight="1">
      <c r="A156" s="93">
        <f t="shared" si="4"/>
        <v>10</v>
      </c>
      <c r="B156" s="12"/>
      <c r="C156" s="13" t="s">
        <v>916</v>
      </c>
      <c r="D156" s="14"/>
      <c r="E156" s="31">
        <v>4</v>
      </c>
      <c r="F156" s="16" t="s">
        <v>76</v>
      </c>
      <c r="G156" s="17"/>
      <c r="H156" s="18"/>
      <c r="I156" s="14"/>
      <c r="J156" s="19"/>
      <c r="K156" s="28"/>
      <c r="N156" s="1"/>
      <c r="X156" s="1"/>
    </row>
    <row r="157" spans="1:24" ht="13" customHeight="1">
      <c r="A157" s="70">
        <f t="shared" si="4"/>
        <v>11</v>
      </c>
      <c r="B157" s="3"/>
      <c r="C157" s="4"/>
      <c r="D157" s="5"/>
      <c r="E157" s="30"/>
      <c r="F157" s="7"/>
      <c r="G157" s="8"/>
      <c r="H157" s="9"/>
      <c r="I157" s="5"/>
      <c r="J157" s="10"/>
      <c r="K157" s="27"/>
      <c r="N157" s="1"/>
      <c r="X157" s="1"/>
    </row>
    <row r="158" spans="1:24" ht="13" customHeight="1">
      <c r="A158" s="93">
        <f t="shared" si="4"/>
        <v>12</v>
      </c>
      <c r="B158" s="12"/>
      <c r="C158" s="13" t="s">
        <v>917</v>
      </c>
      <c r="D158" s="14" t="s">
        <v>918</v>
      </c>
      <c r="E158" s="31">
        <v>2</v>
      </c>
      <c r="F158" s="16" t="s">
        <v>76</v>
      </c>
      <c r="G158" s="17"/>
      <c r="H158" s="18"/>
      <c r="I158" s="14"/>
      <c r="J158" s="19"/>
      <c r="K158" s="28"/>
      <c r="N158" s="1"/>
      <c r="X158" s="1"/>
    </row>
    <row r="159" spans="1:24" ht="13" customHeight="1">
      <c r="A159" s="70">
        <f t="shared" si="4"/>
        <v>13</v>
      </c>
      <c r="B159" s="3"/>
      <c r="C159" s="4"/>
      <c r="D159" s="5"/>
      <c r="E159" s="30"/>
      <c r="F159" s="7"/>
      <c r="G159" s="8"/>
      <c r="H159" s="9"/>
      <c r="I159" s="5"/>
      <c r="J159" s="10"/>
      <c r="K159" s="27"/>
      <c r="N159" s="1"/>
      <c r="X159" s="1"/>
    </row>
    <row r="160" spans="1:24" ht="13" customHeight="1">
      <c r="A160" s="113">
        <f t="shared" si="4"/>
        <v>14</v>
      </c>
      <c r="B160" s="12"/>
      <c r="C160" s="13" t="s">
        <v>961</v>
      </c>
      <c r="D160" s="14" t="s">
        <v>919</v>
      </c>
      <c r="E160" s="31">
        <v>1</v>
      </c>
      <c r="F160" s="16" t="s">
        <v>912</v>
      </c>
      <c r="G160" s="17"/>
      <c r="H160" s="18"/>
      <c r="I160" s="14"/>
      <c r="J160" s="19"/>
      <c r="K160" s="28"/>
      <c r="N160" s="1"/>
      <c r="X160" s="1"/>
    </row>
    <row r="161" spans="1:24" ht="13" customHeight="1">
      <c r="A161" s="70">
        <f t="shared" si="4"/>
        <v>15</v>
      </c>
      <c r="B161" s="3"/>
      <c r="C161" s="4"/>
      <c r="D161" s="5"/>
      <c r="E161" s="30"/>
      <c r="F161" s="7"/>
      <c r="G161" s="8"/>
      <c r="H161" s="9"/>
      <c r="I161" s="5"/>
      <c r="J161" s="10"/>
      <c r="K161" s="27"/>
      <c r="N161" s="1"/>
      <c r="X161" s="1"/>
    </row>
    <row r="162" spans="1:24" ht="13" customHeight="1">
      <c r="A162" s="113">
        <f t="shared" si="4"/>
        <v>16</v>
      </c>
      <c r="B162" s="12"/>
      <c r="C162" s="13" t="s">
        <v>920</v>
      </c>
      <c r="D162" s="14" t="s">
        <v>921</v>
      </c>
      <c r="E162" s="31">
        <v>12</v>
      </c>
      <c r="F162" s="16" t="s">
        <v>76</v>
      </c>
      <c r="G162" s="17"/>
      <c r="H162" s="18"/>
      <c r="I162" s="14"/>
      <c r="J162" s="19"/>
      <c r="K162" s="28"/>
      <c r="N162" s="1"/>
      <c r="X162" s="1"/>
    </row>
    <row r="163" spans="1:24" ht="13" customHeight="1">
      <c r="A163" s="70">
        <f t="shared" si="4"/>
        <v>17</v>
      </c>
      <c r="B163" s="3"/>
      <c r="C163" s="4"/>
      <c r="D163" s="5"/>
      <c r="E163" s="30"/>
      <c r="F163" s="7"/>
      <c r="G163" s="8"/>
      <c r="H163" s="9"/>
      <c r="I163" s="5"/>
      <c r="J163" s="10"/>
      <c r="K163" s="27"/>
      <c r="N163" s="1"/>
      <c r="X163" s="1"/>
    </row>
    <row r="164" spans="1:24" ht="13" customHeight="1">
      <c r="A164" s="70">
        <f t="shared" si="4"/>
        <v>18</v>
      </c>
      <c r="B164" s="12"/>
      <c r="C164" s="13" t="s">
        <v>962</v>
      </c>
      <c r="D164" s="14" t="s">
        <v>963</v>
      </c>
      <c r="E164" s="31">
        <v>8</v>
      </c>
      <c r="F164" s="16" t="s">
        <v>76</v>
      </c>
      <c r="G164" s="17"/>
      <c r="H164" s="18"/>
      <c r="I164" s="14"/>
      <c r="J164" s="19"/>
      <c r="K164" s="28"/>
      <c r="N164" s="1"/>
      <c r="X164" s="1"/>
    </row>
    <row r="165" spans="1:24" ht="13" customHeight="1">
      <c r="A165" s="70">
        <f t="shared" si="4"/>
        <v>19</v>
      </c>
      <c r="B165" s="3"/>
      <c r="C165" s="4"/>
      <c r="D165" s="5"/>
      <c r="E165" s="30"/>
      <c r="F165" s="7"/>
      <c r="G165" s="8"/>
      <c r="H165" s="9"/>
      <c r="I165" s="5"/>
      <c r="J165" s="10"/>
      <c r="K165" s="27"/>
      <c r="N165" s="1"/>
      <c r="X165" s="1"/>
    </row>
    <row r="166" spans="1:24" ht="13" customHeight="1">
      <c r="A166" s="70">
        <f t="shared" si="4"/>
        <v>20</v>
      </c>
      <c r="B166" s="12"/>
      <c r="C166" s="13" t="s">
        <v>922</v>
      </c>
      <c r="D166" s="14" t="s">
        <v>923</v>
      </c>
      <c r="E166" s="31">
        <v>1</v>
      </c>
      <c r="F166" s="16" t="s">
        <v>246</v>
      </c>
      <c r="G166" s="17"/>
      <c r="H166" s="18"/>
      <c r="I166" s="14"/>
      <c r="J166" s="19"/>
      <c r="K166" s="28"/>
      <c r="N166" s="1"/>
      <c r="X166" s="1"/>
    </row>
    <row r="167" spans="1:24" ht="13" customHeight="1">
      <c r="A167" s="70">
        <f t="shared" si="4"/>
        <v>21</v>
      </c>
      <c r="B167" s="3"/>
      <c r="C167" s="4"/>
      <c r="D167" s="5"/>
      <c r="E167" s="30"/>
      <c r="F167" s="7"/>
      <c r="G167" s="8"/>
      <c r="H167" s="9"/>
      <c r="I167" s="5"/>
      <c r="J167" s="10"/>
      <c r="K167" s="27"/>
      <c r="N167" s="1"/>
      <c r="X167" s="1"/>
    </row>
    <row r="168" spans="1:24" ht="13" customHeight="1">
      <c r="A168" s="70">
        <f t="shared" si="4"/>
        <v>22</v>
      </c>
      <c r="B168" s="12"/>
      <c r="C168" s="13" t="s">
        <v>964</v>
      </c>
      <c r="D168" s="14" t="s">
        <v>924</v>
      </c>
      <c r="E168" s="31">
        <v>8</v>
      </c>
      <c r="F168" s="16" t="s">
        <v>246</v>
      </c>
      <c r="G168" s="17"/>
      <c r="H168" s="18"/>
      <c r="I168" s="14"/>
      <c r="J168" s="19"/>
      <c r="K168" s="28"/>
      <c r="N168" s="1"/>
      <c r="X168" s="1"/>
    </row>
    <row r="169" spans="1:24" ht="13" customHeight="1">
      <c r="A169" s="70">
        <f t="shared" si="4"/>
        <v>23</v>
      </c>
      <c r="B169" s="3"/>
      <c r="C169" s="4"/>
      <c r="D169" s="5"/>
      <c r="E169" s="30"/>
      <c r="F169" s="7"/>
      <c r="G169" s="8"/>
      <c r="H169" s="9"/>
      <c r="I169" s="5"/>
      <c r="J169" s="10"/>
      <c r="K169" s="27"/>
      <c r="N169" s="1"/>
      <c r="X169" s="1"/>
    </row>
    <row r="170" spans="1:24" ht="13" customHeight="1">
      <c r="A170" s="70">
        <f t="shared" si="4"/>
        <v>24</v>
      </c>
      <c r="B170" s="12"/>
      <c r="C170" s="13" t="s">
        <v>964</v>
      </c>
      <c r="D170" s="14" t="s">
        <v>965</v>
      </c>
      <c r="E170" s="31">
        <v>4</v>
      </c>
      <c r="F170" s="16" t="s">
        <v>246</v>
      </c>
      <c r="G170" s="17"/>
      <c r="H170" s="18"/>
      <c r="I170" s="14"/>
      <c r="J170" s="19"/>
      <c r="K170" s="28"/>
      <c r="N170" s="1"/>
      <c r="X170" s="1"/>
    </row>
    <row r="171" spans="1:24" ht="13" customHeight="1">
      <c r="A171" s="70">
        <f t="shared" si="4"/>
        <v>25</v>
      </c>
      <c r="B171" s="3"/>
      <c r="C171" s="4"/>
      <c r="D171" s="5"/>
      <c r="E171" s="30"/>
      <c r="F171" s="7"/>
      <c r="G171" s="8"/>
      <c r="H171" s="9"/>
      <c r="I171" s="5"/>
      <c r="J171" s="10"/>
      <c r="K171" s="27"/>
      <c r="N171" s="1"/>
      <c r="X171" s="1"/>
    </row>
    <row r="172" spans="1:24" ht="13" customHeight="1">
      <c r="A172" s="70">
        <f t="shared" si="4"/>
        <v>26</v>
      </c>
      <c r="B172" s="12"/>
      <c r="C172" s="13" t="s">
        <v>964</v>
      </c>
      <c r="D172" s="14" t="s">
        <v>926</v>
      </c>
      <c r="E172" s="31">
        <v>1</v>
      </c>
      <c r="F172" s="16" t="s">
        <v>246</v>
      </c>
      <c r="G172" s="17"/>
      <c r="H172" s="18"/>
      <c r="I172" s="14"/>
      <c r="J172" s="19"/>
      <c r="K172" s="28"/>
      <c r="N172" s="1"/>
      <c r="X172" s="1"/>
    </row>
    <row r="173" spans="1:24" ht="13" customHeight="1">
      <c r="A173" s="70">
        <f t="shared" si="4"/>
        <v>27</v>
      </c>
      <c r="B173" s="3"/>
      <c r="C173" s="4"/>
      <c r="D173" s="5"/>
      <c r="E173" s="30"/>
      <c r="F173" s="7"/>
      <c r="G173" s="8"/>
      <c r="H173" s="9"/>
      <c r="I173" s="5"/>
      <c r="J173" s="10"/>
      <c r="K173" s="27"/>
      <c r="N173" s="1"/>
      <c r="X173" s="1"/>
    </row>
    <row r="174" spans="1:24" ht="13" customHeight="1">
      <c r="A174" s="70">
        <f t="shared" si="4"/>
        <v>28</v>
      </c>
      <c r="B174" s="12"/>
      <c r="C174" s="13" t="s">
        <v>966</v>
      </c>
      <c r="D174" s="14"/>
      <c r="E174" s="31">
        <v>1</v>
      </c>
      <c r="F174" s="16" t="s">
        <v>8</v>
      </c>
      <c r="G174" s="17"/>
      <c r="H174" s="18"/>
      <c r="I174" s="14"/>
      <c r="J174" s="19"/>
      <c r="K174" s="28"/>
      <c r="N174" s="1"/>
      <c r="X174" s="1"/>
    </row>
    <row r="175" spans="1:24" ht="13" customHeight="1">
      <c r="A175" s="70">
        <f t="shared" si="4"/>
        <v>29</v>
      </c>
      <c r="B175" s="3"/>
      <c r="C175" s="4"/>
      <c r="D175" s="5"/>
      <c r="E175" s="30"/>
      <c r="F175" s="7"/>
      <c r="G175" s="8"/>
      <c r="H175" s="9"/>
      <c r="I175" s="5"/>
      <c r="J175" s="10"/>
      <c r="K175" s="27"/>
      <c r="N175" s="1"/>
      <c r="X175" s="1"/>
    </row>
    <row r="176" spans="1:24" ht="13" customHeight="1">
      <c r="A176" s="70">
        <f t="shared" si="4"/>
        <v>30</v>
      </c>
      <c r="B176" s="12"/>
      <c r="C176" s="14" t="s">
        <v>972</v>
      </c>
      <c r="D176" s="14"/>
      <c r="E176" s="31"/>
      <c r="F176" s="16"/>
      <c r="G176" s="17"/>
      <c r="H176" s="18"/>
      <c r="I176" s="14"/>
      <c r="J176" s="19"/>
      <c r="K176" s="28"/>
      <c r="N176" s="1"/>
      <c r="X176" s="1"/>
    </row>
    <row r="177" spans="1:24" ht="13" customHeight="1">
      <c r="A177" s="70">
        <f t="shared" si="4"/>
        <v>31</v>
      </c>
      <c r="B177" s="3"/>
      <c r="C177" s="4"/>
      <c r="D177" s="5"/>
      <c r="E177" s="30"/>
      <c r="F177" s="7"/>
      <c r="G177" s="8"/>
      <c r="H177" s="9"/>
      <c r="I177" s="5"/>
      <c r="J177" s="10"/>
      <c r="K177" s="27"/>
      <c r="N177" s="1"/>
      <c r="X177" s="1"/>
    </row>
    <row r="178" spans="1:24" ht="13" customHeight="1">
      <c r="A178" s="70">
        <f t="shared" si="4"/>
        <v>32</v>
      </c>
      <c r="B178" s="12"/>
      <c r="C178" s="13" t="s">
        <v>927</v>
      </c>
      <c r="D178" s="14" t="s">
        <v>928</v>
      </c>
      <c r="E178" s="31">
        <v>5</v>
      </c>
      <c r="F178" s="16" t="s">
        <v>78</v>
      </c>
      <c r="G178" s="17"/>
      <c r="H178" s="18"/>
      <c r="I178" s="14"/>
      <c r="J178" s="19"/>
      <c r="K178" s="29"/>
      <c r="N178" s="1"/>
      <c r="X178" s="1"/>
    </row>
    <row r="179" spans="1:24" ht="13" customHeight="1">
      <c r="A179" s="96">
        <f t="shared" si="4"/>
        <v>33</v>
      </c>
      <c r="B179" s="3"/>
      <c r="C179" s="4"/>
      <c r="D179" s="5"/>
      <c r="E179" s="30"/>
      <c r="F179" s="7"/>
      <c r="G179" s="8"/>
      <c r="H179" s="9"/>
      <c r="I179" s="5"/>
      <c r="J179" s="10"/>
      <c r="K179" s="27"/>
    </row>
    <row r="180" spans="1:24" ht="13" customHeight="1">
      <c r="A180" s="96">
        <f t="shared" si="4"/>
        <v>34</v>
      </c>
      <c r="B180" s="12"/>
      <c r="C180" s="14" t="s">
        <v>931</v>
      </c>
      <c r="D180" s="14" t="s">
        <v>929</v>
      </c>
      <c r="E180" s="31">
        <v>125</v>
      </c>
      <c r="F180" s="16" t="s">
        <v>78</v>
      </c>
      <c r="G180" s="17"/>
      <c r="H180" s="18"/>
      <c r="I180" s="14"/>
      <c r="J180" s="19"/>
      <c r="K180" s="28"/>
    </row>
    <row r="181" spans="1:24" ht="13" customHeight="1">
      <c r="A181" s="70">
        <f t="shared" si="4"/>
        <v>35</v>
      </c>
      <c r="B181" s="3"/>
      <c r="C181" s="4"/>
      <c r="D181" s="5"/>
      <c r="E181" s="30"/>
      <c r="F181" s="7"/>
      <c r="G181" s="8"/>
      <c r="H181" s="9"/>
      <c r="I181" s="5"/>
      <c r="J181" s="10"/>
      <c r="K181" s="27"/>
    </row>
    <row r="182" spans="1:24" ht="13" customHeight="1">
      <c r="A182" s="70">
        <f t="shared" si="4"/>
        <v>36</v>
      </c>
      <c r="B182" s="12"/>
      <c r="C182" s="13" t="s">
        <v>931</v>
      </c>
      <c r="D182" s="14" t="s">
        <v>930</v>
      </c>
      <c r="E182" s="31">
        <v>24</v>
      </c>
      <c r="F182" s="16" t="s">
        <v>78</v>
      </c>
      <c r="G182" s="17"/>
      <c r="H182" s="18"/>
      <c r="I182" s="14"/>
      <c r="J182" s="19"/>
      <c r="K182" s="29"/>
      <c r="M182" s="59"/>
    </row>
    <row r="183" spans="1:24" ht="13" customHeight="1">
      <c r="A183" s="69">
        <v>1</v>
      </c>
      <c r="B183" s="3"/>
      <c r="C183" s="4"/>
      <c r="D183" s="5"/>
      <c r="E183" s="30"/>
      <c r="F183" s="7"/>
      <c r="G183" s="8"/>
      <c r="H183" s="9"/>
      <c r="I183" s="5"/>
      <c r="J183" s="10"/>
      <c r="K183" s="27"/>
      <c r="N183" s="1"/>
      <c r="X183" s="1"/>
    </row>
    <row r="184" spans="1:24" ht="13" customHeight="1">
      <c r="A184" s="69">
        <f t="shared" ref="A184:A218" si="5">A183+1</f>
        <v>2</v>
      </c>
      <c r="B184" s="12"/>
      <c r="C184" s="13" t="s">
        <v>931</v>
      </c>
      <c r="D184" s="14" t="s">
        <v>932</v>
      </c>
      <c r="E184" s="31">
        <v>21</v>
      </c>
      <c r="F184" s="16" t="s">
        <v>78</v>
      </c>
      <c r="G184" s="17"/>
      <c r="H184" s="18"/>
      <c r="I184" s="14"/>
      <c r="J184" s="19"/>
      <c r="K184" s="28"/>
      <c r="N184" s="1"/>
      <c r="X184" s="1"/>
    </row>
    <row r="185" spans="1:24" ht="13" customHeight="1">
      <c r="A185" s="69">
        <f t="shared" si="5"/>
        <v>3</v>
      </c>
      <c r="B185" s="3"/>
      <c r="C185" s="4"/>
      <c r="D185" s="5"/>
      <c r="E185" s="30"/>
      <c r="F185" s="7"/>
      <c r="G185" s="8"/>
      <c r="H185" s="9"/>
      <c r="I185" s="5"/>
      <c r="J185" s="10"/>
      <c r="K185" s="27"/>
      <c r="N185" s="1"/>
      <c r="X185" s="1"/>
    </row>
    <row r="186" spans="1:24" ht="13" customHeight="1">
      <c r="A186" s="92">
        <f t="shared" si="5"/>
        <v>4</v>
      </c>
      <c r="B186" s="12"/>
      <c r="C186" s="13" t="s">
        <v>931</v>
      </c>
      <c r="D186" s="14" t="s">
        <v>933</v>
      </c>
      <c r="E186" s="31">
        <v>118</v>
      </c>
      <c r="F186" s="16" t="s">
        <v>78</v>
      </c>
      <c r="G186" s="17"/>
      <c r="H186" s="18"/>
      <c r="I186" s="14"/>
      <c r="J186" s="19"/>
      <c r="K186" s="28"/>
      <c r="N186" s="1"/>
      <c r="X186" s="1"/>
    </row>
    <row r="187" spans="1:24" ht="13" customHeight="1">
      <c r="A187" s="69">
        <f t="shared" si="5"/>
        <v>5</v>
      </c>
      <c r="B187" s="3"/>
      <c r="C187" s="4"/>
      <c r="D187" s="5"/>
      <c r="E187" s="30"/>
      <c r="F187" s="7"/>
      <c r="G187" s="8"/>
      <c r="H187" s="9"/>
      <c r="I187" s="5"/>
      <c r="J187" s="10"/>
      <c r="K187" s="27"/>
      <c r="N187" s="1"/>
      <c r="X187" s="1"/>
    </row>
    <row r="188" spans="1:24" ht="13" customHeight="1">
      <c r="A188" s="101">
        <f t="shared" si="5"/>
        <v>6</v>
      </c>
      <c r="B188" s="12"/>
      <c r="C188" s="13" t="s">
        <v>931</v>
      </c>
      <c r="D188" s="14" t="s">
        <v>934</v>
      </c>
      <c r="E188" s="31">
        <v>5</v>
      </c>
      <c r="F188" s="16" t="s">
        <v>78</v>
      </c>
      <c r="G188" s="17"/>
      <c r="H188" s="18"/>
      <c r="I188" s="14"/>
      <c r="J188" s="19"/>
      <c r="K188" s="28"/>
      <c r="N188" s="1"/>
      <c r="X188" s="1"/>
    </row>
    <row r="189" spans="1:24" ht="13" customHeight="1">
      <c r="A189" s="69">
        <f t="shared" si="5"/>
        <v>7</v>
      </c>
      <c r="B189" s="3"/>
      <c r="C189" s="4"/>
      <c r="D189" s="5"/>
      <c r="E189" s="30"/>
      <c r="F189" s="7"/>
      <c r="G189" s="8"/>
      <c r="H189" s="9"/>
      <c r="I189" s="5"/>
      <c r="J189" s="10"/>
      <c r="K189" s="27"/>
      <c r="N189" s="1"/>
      <c r="X189" s="1"/>
    </row>
    <row r="190" spans="1:24" ht="13" customHeight="1">
      <c r="A190" s="101">
        <f t="shared" si="5"/>
        <v>8</v>
      </c>
      <c r="B190" s="12"/>
      <c r="C190" s="13" t="s">
        <v>931</v>
      </c>
      <c r="D190" s="14" t="s">
        <v>935</v>
      </c>
      <c r="E190" s="31">
        <v>37</v>
      </c>
      <c r="F190" s="16" t="s">
        <v>78</v>
      </c>
      <c r="G190" s="17"/>
      <c r="H190" s="18"/>
      <c r="I190" s="14"/>
      <c r="J190" s="19"/>
      <c r="K190" s="29"/>
      <c r="N190" s="1"/>
      <c r="X190" s="1"/>
    </row>
    <row r="191" spans="1:24" ht="13" customHeight="1">
      <c r="A191" s="69">
        <f t="shared" si="5"/>
        <v>9</v>
      </c>
      <c r="B191" s="3"/>
      <c r="C191" s="4"/>
      <c r="D191" s="5"/>
      <c r="E191" s="30"/>
      <c r="F191" s="7"/>
      <c r="G191" s="8"/>
      <c r="H191" s="9"/>
      <c r="I191" s="5"/>
      <c r="J191" s="10"/>
      <c r="K191" s="27"/>
      <c r="N191" s="1"/>
      <c r="X191" s="1"/>
    </row>
    <row r="192" spans="1:24" ht="13" customHeight="1">
      <c r="A192" s="69">
        <f t="shared" si="5"/>
        <v>10</v>
      </c>
      <c r="B192" s="12"/>
      <c r="C192" s="13" t="s">
        <v>936</v>
      </c>
      <c r="D192" s="14"/>
      <c r="E192" s="31">
        <v>1</v>
      </c>
      <c r="F192" s="16" t="s">
        <v>8</v>
      </c>
      <c r="G192" s="17"/>
      <c r="H192" s="18"/>
      <c r="I192" s="14"/>
      <c r="J192" s="19"/>
      <c r="K192" s="28"/>
      <c r="N192" s="1"/>
      <c r="X192" s="1"/>
    </row>
    <row r="193" spans="1:24" ht="13" customHeight="1">
      <c r="A193" s="69">
        <f t="shared" si="5"/>
        <v>11</v>
      </c>
      <c r="B193" s="3"/>
      <c r="C193" s="4"/>
      <c r="D193" s="5"/>
      <c r="E193" s="30"/>
      <c r="F193" s="7"/>
      <c r="G193" s="8"/>
      <c r="H193" s="9"/>
      <c r="I193" s="5"/>
      <c r="J193" s="10"/>
      <c r="K193" s="27"/>
      <c r="N193" s="1"/>
      <c r="X193" s="1"/>
    </row>
    <row r="194" spans="1:24" ht="13" customHeight="1">
      <c r="A194" s="69">
        <f t="shared" si="5"/>
        <v>12</v>
      </c>
      <c r="B194" s="12"/>
      <c r="C194" s="13" t="s">
        <v>967</v>
      </c>
      <c r="D194" s="14"/>
      <c r="E194" s="31">
        <v>1</v>
      </c>
      <c r="F194" s="16" t="s">
        <v>8</v>
      </c>
      <c r="G194" s="17"/>
      <c r="H194" s="18"/>
      <c r="I194" s="14"/>
      <c r="J194" s="19"/>
      <c r="K194" s="28"/>
      <c r="N194" s="1"/>
      <c r="X194" s="1"/>
    </row>
    <row r="195" spans="1:24" ht="13" customHeight="1">
      <c r="A195" s="69">
        <f t="shared" si="5"/>
        <v>13</v>
      </c>
      <c r="B195" s="3"/>
      <c r="C195" s="4"/>
      <c r="D195" s="5"/>
      <c r="E195" s="30"/>
      <c r="F195" s="7"/>
      <c r="G195" s="8"/>
      <c r="H195" s="9"/>
      <c r="I195" s="5"/>
      <c r="J195" s="10"/>
      <c r="K195" s="27"/>
      <c r="N195" s="1"/>
      <c r="X195" s="1"/>
    </row>
    <row r="196" spans="1:24" ht="13" customHeight="1">
      <c r="A196" s="109">
        <f t="shared" si="5"/>
        <v>14</v>
      </c>
      <c r="B196" s="12"/>
      <c r="C196" s="13" t="s">
        <v>968</v>
      </c>
      <c r="D196" s="14" t="s">
        <v>969</v>
      </c>
      <c r="E196" s="31">
        <v>215</v>
      </c>
      <c r="F196" s="16" t="s">
        <v>78</v>
      </c>
      <c r="G196" s="17"/>
      <c r="H196" s="18"/>
      <c r="I196" s="14"/>
      <c r="J196" s="19"/>
      <c r="K196" s="28"/>
      <c r="N196" s="1"/>
      <c r="X196" s="1"/>
    </row>
    <row r="197" spans="1:24" ht="13" customHeight="1">
      <c r="A197" s="69">
        <f t="shared" si="5"/>
        <v>15</v>
      </c>
      <c r="B197" s="3"/>
      <c r="C197" s="4"/>
      <c r="D197" s="5"/>
      <c r="E197" s="30"/>
      <c r="F197" s="7"/>
      <c r="G197" s="8"/>
      <c r="H197" s="9"/>
      <c r="I197" s="5"/>
      <c r="J197" s="10"/>
      <c r="K197" s="27"/>
      <c r="N197" s="1"/>
      <c r="X197" s="1"/>
    </row>
    <row r="198" spans="1:24" ht="13" customHeight="1">
      <c r="A198" s="109">
        <f t="shared" si="5"/>
        <v>16</v>
      </c>
      <c r="B198" s="12"/>
      <c r="C198" s="13" t="s">
        <v>970</v>
      </c>
      <c r="D198" s="14"/>
      <c r="E198" s="31">
        <v>1</v>
      </c>
      <c r="F198" s="16" t="s">
        <v>8</v>
      </c>
      <c r="G198" s="17"/>
      <c r="H198" s="18"/>
      <c r="I198" s="14"/>
      <c r="J198" s="19"/>
      <c r="K198" s="28"/>
      <c r="N198" s="1"/>
      <c r="X198" s="1"/>
    </row>
    <row r="199" spans="1:24" ht="13" customHeight="1">
      <c r="A199" s="69">
        <f t="shared" si="5"/>
        <v>17</v>
      </c>
      <c r="B199" s="3"/>
      <c r="C199" s="4"/>
      <c r="D199" s="5"/>
      <c r="E199" s="30"/>
      <c r="F199" s="7"/>
      <c r="G199" s="8"/>
      <c r="H199" s="9"/>
      <c r="I199" s="5"/>
      <c r="J199" s="10"/>
      <c r="K199" s="27"/>
      <c r="N199" s="1"/>
      <c r="X199" s="1"/>
    </row>
    <row r="200" spans="1:24" ht="13" customHeight="1">
      <c r="A200" s="69">
        <f t="shared" si="5"/>
        <v>18</v>
      </c>
      <c r="B200" s="12"/>
      <c r="C200" s="13" t="s">
        <v>937</v>
      </c>
      <c r="D200" s="14"/>
      <c r="E200" s="31">
        <v>1</v>
      </c>
      <c r="F200" s="16" t="s">
        <v>8</v>
      </c>
      <c r="G200" s="17"/>
      <c r="H200" s="18"/>
      <c r="I200" s="14"/>
      <c r="J200" s="19"/>
      <c r="K200" s="28"/>
      <c r="N200" s="1"/>
      <c r="X200" s="1"/>
    </row>
    <row r="201" spans="1:24" ht="13" customHeight="1">
      <c r="A201" s="69">
        <f t="shared" si="5"/>
        <v>19</v>
      </c>
      <c r="B201" s="3"/>
      <c r="C201" s="4"/>
      <c r="D201" s="5"/>
      <c r="E201" s="30"/>
      <c r="F201" s="7"/>
      <c r="G201" s="8"/>
      <c r="H201" s="9"/>
      <c r="I201" s="5"/>
      <c r="J201" s="10"/>
      <c r="K201" s="27"/>
      <c r="N201" s="1"/>
      <c r="X201" s="1"/>
    </row>
    <row r="202" spans="1:24" ht="13" customHeight="1">
      <c r="A202" s="92">
        <f t="shared" si="5"/>
        <v>20</v>
      </c>
      <c r="B202" s="12"/>
      <c r="C202" s="13" t="s">
        <v>971</v>
      </c>
      <c r="D202" s="14"/>
      <c r="E202" s="31"/>
      <c r="F202" s="16"/>
      <c r="G202" s="17"/>
      <c r="H202" s="18"/>
      <c r="I202" s="14"/>
      <c r="J202" s="19"/>
      <c r="K202" s="28"/>
      <c r="N202" s="1"/>
      <c r="X202" s="1"/>
    </row>
    <row r="203" spans="1:24" ht="13" customHeight="1">
      <c r="A203" s="69">
        <f t="shared" si="5"/>
        <v>21</v>
      </c>
      <c r="B203" s="3"/>
      <c r="C203" s="4"/>
      <c r="D203" s="5"/>
      <c r="E203" s="30"/>
      <c r="F203" s="7"/>
      <c r="G203" s="8"/>
      <c r="H203" s="9"/>
      <c r="I203" s="5"/>
      <c r="J203" s="10"/>
      <c r="K203" s="27"/>
      <c r="N203" s="1"/>
      <c r="X203" s="1"/>
    </row>
    <row r="204" spans="1:24" ht="13" customHeight="1">
      <c r="A204" s="92">
        <f t="shared" si="5"/>
        <v>22</v>
      </c>
      <c r="B204" s="12"/>
      <c r="C204" s="13" t="s">
        <v>973</v>
      </c>
      <c r="D204" s="14" t="s">
        <v>974</v>
      </c>
      <c r="E204" s="31">
        <v>106</v>
      </c>
      <c r="F204" s="16" t="s">
        <v>246</v>
      </c>
      <c r="G204" s="17"/>
      <c r="H204" s="18"/>
      <c r="I204" s="14"/>
      <c r="J204" s="19"/>
      <c r="K204" s="28"/>
      <c r="N204" s="1"/>
      <c r="X204" s="1"/>
    </row>
    <row r="205" spans="1:24" ht="13" customHeight="1">
      <c r="A205" s="69">
        <f t="shared" si="5"/>
        <v>23</v>
      </c>
      <c r="B205" s="3"/>
      <c r="C205" s="4"/>
      <c r="D205" s="5"/>
      <c r="E205" s="30"/>
      <c r="F205" s="7"/>
      <c r="G205" s="8"/>
      <c r="H205" s="9"/>
      <c r="I205" s="5"/>
      <c r="J205" s="10"/>
      <c r="K205" s="27"/>
      <c r="N205" s="1"/>
      <c r="X205" s="1"/>
    </row>
    <row r="206" spans="1:24" ht="13" customHeight="1">
      <c r="A206" s="92">
        <f t="shared" si="5"/>
        <v>24</v>
      </c>
      <c r="B206" s="12"/>
      <c r="C206" s="13" t="s">
        <v>973</v>
      </c>
      <c r="D206" s="14" t="s">
        <v>975</v>
      </c>
      <c r="E206" s="31">
        <v>1</v>
      </c>
      <c r="F206" s="16" t="s">
        <v>246</v>
      </c>
      <c r="G206" s="17"/>
      <c r="H206" s="18"/>
      <c r="I206" s="14"/>
      <c r="J206" s="19"/>
      <c r="K206" s="28"/>
      <c r="N206" s="1"/>
      <c r="X206" s="1"/>
    </row>
    <row r="207" spans="1:24" ht="13" customHeight="1">
      <c r="A207" s="69">
        <f t="shared" si="5"/>
        <v>25</v>
      </c>
      <c r="B207" s="3"/>
      <c r="C207" s="4"/>
      <c r="D207" s="5"/>
      <c r="E207" s="30"/>
      <c r="F207" s="7"/>
      <c r="G207" s="8"/>
      <c r="H207" s="9"/>
      <c r="I207" s="5"/>
      <c r="J207" s="10"/>
      <c r="K207" s="27"/>
      <c r="N207" s="1"/>
      <c r="X207" s="1"/>
    </row>
    <row r="208" spans="1:24" ht="13" customHeight="1">
      <c r="A208" s="92">
        <f t="shared" si="5"/>
        <v>26</v>
      </c>
      <c r="B208" s="12"/>
      <c r="C208" s="13" t="s">
        <v>973</v>
      </c>
      <c r="D208" s="14" t="s">
        <v>976</v>
      </c>
      <c r="E208" s="31">
        <v>40</v>
      </c>
      <c r="F208" s="16" t="s">
        <v>246</v>
      </c>
      <c r="G208" s="17"/>
      <c r="H208" s="18"/>
      <c r="I208" s="14"/>
      <c r="J208" s="19"/>
      <c r="K208" s="28"/>
      <c r="N208" s="1"/>
      <c r="X208" s="1"/>
    </row>
    <row r="209" spans="1:24" ht="13" customHeight="1">
      <c r="A209" s="69">
        <f t="shared" si="5"/>
        <v>27</v>
      </c>
      <c r="B209" s="3"/>
      <c r="C209" s="4"/>
      <c r="D209" s="5"/>
      <c r="E209" s="30"/>
      <c r="F209" s="7"/>
      <c r="G209" s="8"/>
      <c r="H209" s="9"/>
      <c r="I209" s="5"/>
      <c r="J209" s="10"/>
      <c r="K209" s="27"/>
      <c r="N209" s="1"/>
      <c r="X209" s="1"/>
    </row>
    <row r="210" spans="1:24" ht="13" customHeight="1">
      <c r="A210" s="92">
        <f t="shared" si="5"/>
        <v>28</v>
      </c>
      <c r="B210" s="12"/>
      <c r="C210" s="13" t="s">
        <v>977</v>
      </c>
      <c r="D210" s="14"/>
      <c r="E210" s="31">
        <v>1</v>
      </c>
      <c r="F210" s="16" t="s">
        <v>8</v>
      </c>
      <c r="G210" s="17"/>
      <c r="H210" s="18"/>
      <c r="I210" s="14"/>
      <c r="J210" s="19"/>
      <c r="K210" s="28"/>
      <c r="N210" s="1"/>
      <c r="X210" s="1"/>
    </row>
    <row r="211" spans="1:24" ht="13" customHeight="1">
      <c r="A211" s="69">
        <f t="shared" si="5"/>
        <v>29</v>
      </c>
      <c r="B211" s="3"/>
      <c r="C211" s="4"/>
      <c r="D211" s="5"/>
      <c r="E211" s="30"/>
      <c r="F211" s="7"/>
      <c r="G211" s="8"/>
      <c r="H211" s="9"/>
      <c r="I211" s="5"/>
      <c r="J211" s="10"/>
      <c r="K211" s="27"/>
      <c r="N211" s="1"/>
      <c r="X211" s="1"/>
    </row>
    <row r="212" spans="1:24" ht="13" customHeight="1">
      <c r="A212" s="69">
        <f t="shared" si="5"/>
        <v>30</v>
      </c>
      <c r="B212" s="12"/>
      <c r="C212" s="14" t="s">
        <v>938</v>
      </c>
      <c r="D212" s="14" t="s">
        <v>939</v>
      </c>
      <c r="E212" s="31">
        <v>295</v>
      </c>
      <c r="F212" s="16" t="s">
        <v>78</v>
      </c>
      <c r="G212" s="17"/>
      <c r="H212" s="18"/>
      <c r="I212" s="14"/>
      <c r="J212" s="19"/>
      <c r="K212" s="28"/>
      <c r="N212" s="1"/>
      <c r="X212" s="1"/>
    </row>
    <row r="213" spans="1:24" ht="13" customHeight="1">
      <c r="A213" s="69">
        <f t="shared" si="5"/>
        <v>31</v>
      </c>
      <c r="B213" s="3"/>
      <c r="C213" s="4"/>
      <c r="D213" s="5"/>
      <c r="E213" s="30"/>
      <c r="F213" s="7"/>
      <c r="G213" s="8"/>
      <c r="H213" s="9"/>
      <c r="I213" s="5"/>
      <c r="J213" s="10"/>
      <c r="K213" s="27"/>
      <c r="N213" s="1"/>
      <c r="X213" s="1"/>
    </row>
    <row r="214" spans="1:24" ht="13" customHeight="1">
      <c r="A214" s="92">
        <f t="shared" si="5"/>
        <v>32</v>
      </c>
      <c r="B214" s="12"/>
      <c r="C214" s="13" t="s">
        <v>938</v>
      </c>
      <c r="D214" s="14" t="s">
        <v>940</v>
      </c>
      <c r="E214" s="31">
        <v>82</v>
      </c>
      <c r="F214" s="16" t="s">
        <v>78</v>
      </c>
      <c r="G214" s="17"/>
      <c r="H214" s="18"/>
      <c r="I214" s="14"/>
      <c r="J214" s="19"/>
      <c r="K214" s="29"/>
      <c r="N214" s="1"/>
      <c r="X214" s="1"/>
    </row>
    <row r="215" spans="1:24" ht="13" customHeight="1">
      <c r="A215" s="69">
        <f t="shared" si="5"/>
        <v>33</v>
      </c>
      <c r="B215" s="3"/>
      <c r="C215" s="4"/>
      <c r="D215" s="5"/>
      <c r="E215" s="30"/>
      <c r="F215" s="7"/>
      <c r="G215" s="8"/>
      <c r="H215" s="9"/>
      <c r="I215" s="5"/>
      <c r="J215" s="10"/>
      <c r="K215" s="27"/>
    </row>
    <row r="216" spans="1:24" ht="13" customHeight="1">
      <c r="A216" s="92">
        <f t="shared" si="5"/>
        <v>34</v>
      </c>
      <c r="B216" s="12"/>
      <c r="C216" s="14" t="s">
        <v>938</v>
      </c>
      <c r="D216" s="14" t="s">
        <v>941</v>
      </c>
      <c r="E216" s="31">
        <v>3</v>
      </c>
      <c r="F216" s="16" t="s">
        <v>78</v>
      </c>
      <c r="G216" s="17"/>
      <c r="H216" s="18"/>
      <c r="I216" s="14"/>
      <c r="J216" s="19"/>
      <c r="K216" s="28"/>
    </row>
    <row r="217" spans="1:24" ht="13" customHeight="1">
      <c r="A217" s="69">
        <f t="shared" si="5"/>
        <v>35</v>
      </c>
      <c r="B217" s="3"/>
      <c r="C217" s="4"/>
      <c r="D217" s="5"/>
      <c r="E217" s="30"/>
      <c r="F217" s="7"/>
      <c r="G217" s="8"/>
      <c r="H217" s="9"/>
      <c r="I217" s="5"/>
      <c r="J217" s="10"/>
      <c r="K217" s="27"/>
    </row>
    <row r="218" spans="1:24" ht="13" customHeight="1">
      <c r="A218" s="92">
        <f t="shared" si="5"/>
        <v>36</v>
      </c>
      <c r="B218" s="12"/>
      <c r="C218" s="13" t="s">
        <v>938</v>
      </c>
      <c r="D218" s="14" t="s">
        <v>942</v>
      </c>
      <c r="E218" s="31">
        <v>30</v>
      </c>
      <c r="F218" s="16" t="s">
        <v>78</v>
      </c>
      <c r="G218" s="17"/>
      <c r="H218" s="18"/>
      <c r="I218" s="14"/>
      <c r="J218" s="19"/>
      <c r="K218" s="29"/>
      <c r="M218" s="59"/>
    </row>
    <row r="219" spans="1:24" ht="13" customHeight="1">
      <c r="A219" s="70">
        <v>1</v>
      </c>
      <c r="B219" s="3"/>
      <c r="C219" s="4"/>
      <c r="D219" s="5"/>
      <c r="E219" s="30"/>
      <c r="F219" s="7"/>
      <c r="G219" s="8"/>
      <c r="H219" s="9"/>
      <c r="I219" s="5"/>
      <c r="J219" s="10"/>
      <c r="K219" s="27"/>
      <c r="N219" s="1"/>
      <c r="X219" s="1"/>
    </row>
    <row r="220" spans="1:24" ht="13" customHeight="1">
      <c r="A220" s="93">
        <f t="shared" ref="A220:A254" si="6">A219+1</f>
        <v>2</v>
      </c>
      <c r="B220" s="12"/>
      <c r="C220" s="13" t="s">
        <v>938</v>
      </c>
      <c r="D220" s="14" t="s">
        <v>943</v>
      </c>
      <c r="E220" s="31">
        <v>109</v>
      </c>
      <c r="F220" s="16" t="s">
        <v>78</v>
      </c>
      <c r="G220" s="17"/>
      <c r="H220" s="18"/>
      <c r="I220" s="14"/>
      <c r="J220" s="19"/>
      <c r="K220" s="28"/>
      <c r="N220" s="1"/>
      <c r="X220" s="1"/>
    </row>
    <row r="221" spans="1:24" ht="13" customHeight="1">
      <c r="A221" s="70">
        <f t="shared" si="6"/>
        <v>3</v>
      </c>
      <c r="B221" s="3"/>
      <c r="C221" s="4"/>
      <c r="D221" s="5"/>
      <c r="E221" s="30"/>
      <c r="F221" s="7"/>
      <c r="G221" s="8"/>
      <c r="H221" s="9"/>
      <c r="I221" s="5"/>
      <c r="J221" s="10"/>
      <c r="K221" s="27"/>
      <c r="N221" s="1"/>
      <c r="X221" s="1"/>
    </row>
    <row r="222" spans="1:24" ht="13" customHeight="1">
      <c r="A222" s="93">
        <f t="shared" si="6"/>
        <v>4</v>
      </c>
      <c r="B222" s="12"/>
      <c r="C222" s="13" t="s">
        <v>944</v>
      </c>
      <c r="D222" s="14"/>
      <c r="E222" s="31">
        <v>1</v>
      </c>
      <c r="F222" s="16" t="s">
        <v>8</v>
      </c>
      <c r="G222" s="17"/>
      <c r="H222" s="18"/>
      <c r="I222" s="14"/>
      <c r="J222" s="19"/>
      <c r="K222" s="28"/>
      <c r="N222" s="1"/>
      <c r="X222" s="1"/>
    </row>
    <row r="223" spans="1:24" ht="13" customHeight="1">
      <c r="A223" s="70">
        <f t="shared" si="6"/>
        <v>5</v>
      </c>
      <c r="B223" s="3"/>
      <c r="C223" s="4"/>
      <c r="D223" s="5"/>
      <c r="E223" s="30"/>
      <c r="F223" s="7"/>
      <c r="G223" s="8"/>
      <c r="H223" s="9"/>
      <c r="I223" s="5"/>
      <c r="J223" s="10"/>
      <c r="K223" s="27"/>
      <c r="N223" s="1"/>
      <c r="X223" s="1"/>
    </row>
    <row r="224" spans="1:24" ht="13" customHeight="1">
      <c r="A224" s="93">
        <f t="shared" si="6"/>
        <v>6</v>
      </c>
      <c r="B224" s="12"/>
      <c r="C224" s="13" t="s">
        <v>978</v>
      </c>
      <c r="D224" s="14"/>
      <c r="E224" s="31"/>
      <c r="F224" s="16"/>
      <c r="G224" s="17"/>
      <c r="H224" s="18"/>
      <c r="I224" s="14"/>
      <c r="J224" s="19"/>
      <c r="K224" s="28"/>
      <c r="N224" s="1"/>
      <c r="X224" s="1"/>
    </row>
    <row r="225" spans="1:24" ht="13" customHeight="1">
      <c r="A225" s="70">
        <f t="shared" si="6"/>
        <v>7</v>
      </c>
      <c r="B225" s="3"/>
      <c r="C225" s="4"/>
      <c r="D225" s="5"/>
      <c r="E225" s="30"/>
      <c r="F225" s="7"/>
      <c r="G225" s="8"/>
      <c r="H225" s="9"/>
      <c r="I225" s="5"/>
      <c r="J225" s="10"/>
      <c r="K225" s="27"/>
      <c r="N225" s="1"/>
      <c r="X225" s="1"/>
    </row>
    <row r="226" spans="1:24" ht="13" customHeight="1">
      <c r="A226" s="93">
        <f t="shared" si="6"/>
        <v>8</v>
      </c>
      <c r="B226" s="12"/>
      <c r="C226" s="13" t="s">
        <v>945</v>
      </c>
      <c r="D226" s="14"/>
      <c r="E226" s="31">
        <v>1</v>
      </c>
      <c r="F226" s="16" t="s">
        <v>8</v>
      </c>
      <c r="G226" s="17"/>
      <c r="H226" s="18"/>
      <c r="I226" s="14"/>
      <c r="J226" s="19"/>
      <c r="K226" s="29"/>
      <c r="N226" s="1"/>
      <c r="X226" s="1"/>
    </row>
    <row r="227" spans="1:24" ht="13" customHeight="1">
      <c r="A227" s="70">
        <f t="shared" si="6"/>
        <v>9</v>
      </c>
      <c r="B227" s="3"/>
      <c r="C227" s="4"/>
      <c r="D227" s="5"/>
      <c r="E227" s="30"/>
      <c r="F227" s="7"/>
      <c r="G227" s="8"/>
      <c r="H227" s="9"/>
      <c r="I227" s="5"/>
      <c r="J227" s="10"/>
      <c r="K227" s="27"/>
      <c r="N227" s="1"/>
      <c r="X227" s="1"/>
    </row>
    <row r="228" spans="1:24" ht="13" customHeight="1">
      <c r="A228" s="93">
        <f t="shared" si="6"/>
        <v>10</v>
      </c>
      <c r="B228" s="12"/>
      <c r="C228" s="13" t="s">
        <v>946</v>
      </c>
      <c r="D228" s="14"/>
      <c r="E228" s="31">
        <v>1</v>
      </c>
      <c r="F228" s="16" t="s">
        <v>8</v>
      </c>
      <c r="G228" s="17"/>
      <c r="H228" s="18"/>
      <c r="I228" s="14"/>
      <c r="J228" s="19"/>
      <c r="K228" s="28"/>
      <c r="N228" s="1"/>
      <c r="X228" s="1"/>
    </row>
    <row r="229" spans="1:24" ht="13" customHeight="1">
      <c r="A229" s="70">
        <f t="shared" si="6"/>
        <v>11</v>
      </c>
      <c r="B229" s="3"/>
      <c r="C229" s="4"/>
      <c r="D229" s="5"/>
      <c r="E229" s="30"/>
      <c r="F229" s="7"/>
      <c r="G229" s="8"/>
      <c r="H229" s="9"/>
      <c r="I229" s="5"/>
      <c r="J229" s="10"/>
      <c r="K229" s="27"/>
      <c r="N229" s="1"/>
      <c r="X229" s="1"/>
    </row>
    <row r="230" spans="1:24" ht="13" customHeight="1">
      <c r="A230" s="93">
        <f t="shared" si="6"/>
        <v>12</v>
      </c>
      <c r="B230" s="12"/>
      <c r="C230" s="13" t="s">
        <v>979</v>
      </c>
      <c r="D230" s="14"/>
      <c r="E230" s="31">
        <v>1</v>
      </c>
      <c r="F230" s="16" t="s">
        <v>8</v>
      </c>
      <c r="G230" s="17"/>
      <c r="H230" s="18"/>
      <c r="I230" s="14"/>
      <c r="J230" s="19"/>
      <c r="K230" s="28"/>
      <c r="N230" s="1"/>
      <c r="X230" s="1"/>
    </row>
    <row r="231" spans="1:24" ht="13" customHeight="1">
      <c r="A231" s="70">
        <f t="shared" si="6"/>
        <v>13</v>
      </c>
      <c r="B231" s="3"/>
      <c r="C231" s="4"/>
      <c r="D231" s="5"/>
      <c r="E231" s="30"/>
      <c r="F231" s="7"/>
      <c r="G231" s="8"/>
      <c r="H231" s="9"/>
      <c r="I231" s="5"/>
      <c r="J231" s="10"/>
      <c r="K231" s="27"/>
      <c r="N231" s="1"/>
      <c r="X231" s="1"/>
    </row>
    <row r="232" spans="1:24" ht="13" customHeight="1">
      <c r="A232" s="113">
        <f t="shared" si="6"/>
        <v>14</v>
      </c>
      <c r="B232" s="12"/>
      <c r="C232" s="13" t="s">
        <v>947</v>
      </c>
      <c r="D232" s="14"/>
      <c r="E232" s="31">
        <v>1</v>
      </c>
      <c r="F232" s="16" t="s">
        <v>8</v>
      </c>
      <c r="G232" s="17"/>
      <c r="H232" s="18"/>
      <c r="I232" s="14"/>
      <c r="J232" s="19"/>
      <c r="K232" s="28"/>
      <c r="N232" s="1"/>
      <c r="X232" s="1"/>
    </row>
    <row r="233" spans="1:24" ht="13" customHeight="1">
      <c r="A233" s="70">
        <f t="shared" si="6"/>
        <v>15</v>
      </c>
      <c r="B233" s="3"/>
      <c r="C233" s="4"/>
      <c r="D233" s="5"/>
      <c r="E233" s="30"/>
      <c r="F233" s="7"/>
      <c r="G233" s="8"/>
      <c r="H233" s="9"/>
      <c r="I233" s="5"/>
      <c r="J233" s="10"/>
      <c r="K233" s="27"/>
      <c r="N233" s="1"/>
      <c r="X233" s="1"/>
    </row>
    <row r="234" spans="1:24" ht="13" customHeight="1">
      <c r="A234" s="113">
        <f t="shared" si="6"/>
        <v>16</v>
      </c>
      <c r="B234" s="12"/>
      <c r="C234" s="13" t="s">
        <v>948</v>
      </c>
      <c r="D234" s="14"/>
      <c r="E234" s="31">
        <v>1</v>
      </c>
      <c r="F234" s="16" t="s">
        <v>8</v>
      </c>
      <c r="G234" s="17"/>
      <c r="H234" s="18"/>
      <c r="I234" s="14"/>
      <c r="J234" s="19"/>
      <c r="K234" s="28"/>
      <c r="N234" s="1"/>
      <c r="X234" s="1"/>
    </row>
    <row r="235" spans="1:24" ht="13" customHeight="1">
      <c r="A235" s="70">
        <f t="shared" si="6"/>
        <v>17</v>
      </c>
      <c r="B235" s="3"/>
      <c r="C235" s="4"/>
      <c r="D235" s="5"/>
      <c r="E235" s="30"/>
      <c r="F235" s="7"/>
      <c r="G235" s="8"/>
      <c r="H235" s="9"/>
      <c r="I235" s="5"/>
      <c r="J235" s="10"/>
      <c r="K235" s="27"/>
      <c r="N235" s="1"/>
      <c r="X235" s="1"/>
    </row>
    <row r="236" spans="1:24" ht="13" customHeight="1">
      <c r="A236" s="70">
        <f t="shared" si="6"/>
        <v>18</v>
      </c>
      <c r="B236" s="12"/>
      <c r="C236" s="13" t="s">
        <v>949</v>
      </c>
      <c r="D236" s="14" t="s">
        <v>950</v>
      </c>
      <c r="E236" s="31">
        <v>1</v>
      </c>
      <c r="F236" s="16" t="s">
        <v>8</v>
      </c>
      <c r="G236" s="17"/>
      <c r="H236" s="18"/>
      <c r="I236" s="14"/>
      <c r="J236" s="19"/>
      <c r="K236" s="28"/>
      <c r="N236" s="1"/>
      <c r="X236" s="1"/>
    </row>
    <row r="237" spans="1:24" ht="13" customHeight="1">
      <c r="A237" s="70">
        <f t="shared" si="6"/>
        <v>19</v>
      </c>
      <c r="B237" s="3"/>
      <c r="C237" s="4"/>
      <c r="D237" s="5"/>
      <c r="E237" s="30"/>
      <c r="F237" s="7"/>
      <c r="G237" s="8"/>
      <c r="H237" s="9"/>
      <c r="I237" s="5"/>
      <c r="J237" s="10"/>
      <c r="K237" s="27"/>
      <c r="N237" s="1"/>
      <c r="X237" s="1"/>
    </row>
    <row r="238" spans="1:24" ht="13" customHeight="1">
      <c r="A238" s="70">
        <f t="shared" si="6"/>
        <v>20</v>
      </c>
      <c r="B238" s="12"/>
      <c r="C238" s="13" t="s">
        <v>980</v>
      </c>
      <c r="D238" s="14"/>
      <c r="E238" s="31"/>
      <c r="F238" s="16"/>
      <c r="G238" s="17"/>
      <c r="H238" s="18"/>
      <c r="I238" s="14"/>
      <c r="J238" s="19"/>
      <c r="K238" s="28"/>
      <c r="N238" s="1"/>
      <c r="X238" s="1"/>
    </row>
    <row r="239" spans="1:24" ht="13" customHeight="1">
      <c r="A239" s="70">
        <f t="shared" si="6"/>
        <v>21</v>
      </c>
      <c r="B239" s="3"/>
      <c r="C239" s="4"/>
      <c r="D239" s="5"/>
      <c r="E239" s="30"/>
      <c r="F239" s="7"/>
      <c r="G239" s="8"/>
      <c r="H239" s="9"/>
      <c r="I239" s="5"/>
      <c r="J239" s="10"/>
      <c r="K239" s="27"/>
      <c r="N239" s="1"/>
      <c r="X239" s="1"/>
    </row>
    <row r="240" spans="1:24" ht="13" customHeight="1">
      <c r="A240" s="70">
        <f t="shared" si="6"/>
        <v>22</v>
      </c>
      <c r="B240" s="12"/>
      <c r="C240" s="13" t="s">
        <v>981</v>
      </c>
      <c r="D240" s="14"/>
      <c r="E240" s="31">
        <v>1</v>
      </c>
      <c r="F240" s="16" t="s">
        <v>8</v>
      </c>
      <c r="G240" s="17"/>
      <c r="H240" s="18"/>
      <c r="I240" s="14"/>
      <c r="J240" s="19"/>
      <c r="K240" s="28"/>
      <c r="N240" s="1"/>
      <c r="X240" s="1"/>
    </row>
    <row r="241" spans="1:24" ht="13" customHeight="1">
      <c r="A241" s="70">
        <f t="shared" si="6"/>
        <v>23</v>
      </c>
      <c r="B241" s="3"/>
      <c r="C241" s="4"/>
      <c r="D241" s="5"/>
      <c r="E241" s="30"/>
      <c r="F241" s="7"/>
      <c r="G241" s="8"/>
      <c r="H241" s="9"/>
      <c r="I241" s="5"/>
      <c r="J241" s="10"/>
      <c r="K241" s="27"/>
      <c r="N241" s="1"/>
      <c r="X241" s="1"/>
    </row>
    <row r="242" spans="1:24" ht="13" customHeight="1">
      <c r="A242" s="70">
        <f t="shared" si="6"/>
        <v>24</v>
      </c>
      <c r="B242" s="12"/>
      <c r="C242" s="13" t="s">
        <v>982</v>
      </c>
      <c r="D242" s="14"/>
      <c r="E242" s="31">
        <v>1</v>
      </c>
      <c r="F242" s="16" t="s">
        <v>8</v>
      </c>
      <c r="G242" s="17"/>
      <c r="H242" s="18"/>
      <c r="I242" s="14"/>
      <c r="J242" s="19"/>
      <c r="K242" s="28"/>
      <c r="N242" s="1"/>
      <c r="X242" s="1"/>
    </row>
    <row r="243" spans="1:24" ht="13" customHeight="1">
      <c r="A243" s="70">
        <f t="shared" si="6"/>
        <v>25</v>
      </c>
      <c r="B243" s="3"/>
      <c r="C243" s="4" t="s">
        <v>983</v>
      </c>
      <c r="D243" s="5"/>
      <c r="E243" s="30"/>
      <c r="F243" s="7"/>
      <c r="G243" s="8"/>
      <c r="H243" s="9"/>
      <c r="I243" s="5"/>
      <c r="J243" s="10"/>
      <c r="K243" s="27"/>
      <c r="N243" s="1"/>
      <c r="X243" s="1"/>
    </row>
    <row r="244" spans="1:24" ht="13" customHeight="1">
      <c r="A244" s="70">
        <f t="shared" si="6"/>
        <v>26</v>
      </c>
      <c r="B244" s="12"/>
      <c r="C244" s="13" t="s">
        <v>984</v>
      </c>
      <c r="D244" s="14"/>
      <c r="E244" s="31">
        <v>1</v>
      </c>
      <c r="F244" s="16" t="s">
        <v>8</v>
      </c>
      <c r="G244" s="17"/>
      <c r="H244" s="18"/>
      <c r="I244" s="14"/>
      <c r="J244" s="19"/>
      <c r="K244" s="28"/>
      <c r="N244" s="1"/>
      <c r="X244" s="1"/>
    </row>
    <row r="245" spans="1:24" ht="13" customHeight="1">
      <c r="A245" s="70">
        <f t="shared" si="6"/>
        <v>27</v>
      </c>
      <c r="B245" s="3"/>
      <c r="C245" s="4"/>
      <c r="D245" s="5"/>
      <c r="E245" s="30"/>
      <c r="F245" s="7"/>
      <c r="G245" s="8"/>
      <c r="H245" s="9"/>
      <c r="I245" s="5"/>
      <c r="J245" s="10"/>
      <c r="K245" s="27"/>
      <c r="N245" s="1"/>
      <c r="X245" s="1"/>
    </row>
    <row r="246" spans="1:24" ht="13" customHeight="1">
      <c r="A246" s="70">
        <f t="shared" si="6"/>
        <v>28</v>
      </c>
      <c r="B246" s="12"/>
      <c r="C246" s="13" t="s">
        <v>985</v>
      </c>
      <c r="D246" s="14"/>
      <c r="E246" s="31">
        <v>1</v>
      </c>
      <c r="F246" s="16" t="s">
        <v>8</v>
      </c>
      <c r="G246" s="17"/>
      <c r="H246" s="18"/>
      <c r="I246" s="14"/>
      <c r="J246" s="19"/>
      <c r="K246" s="28"/>
      <c r="N246" s="1"/>
      <c r="X246" s="1"/>
    </row>
    <row r="247" spans="1:24" ht="13" customHeight="1">
      <c r="A247" s="70">
        <f t="shared" si="6"/>
        <v>29</v>
      </c>
      <c r="B247" s="3"/>
      <c r="C247" s="4"/>
      <c r="D247" s="5"/>
      <c r="E247" s="30"/>
      <c r="F247" s="7"/>
      <c r="G247" s="8"/>
      <c r="H247" s="9"/>
      <c r="I247" s="5"/>
      <c r="J247" s="10"/>
      <c r="K247" s="27"/>
      <c r="N247" s="1"/>
      <c r="X247" s="1"/>
    </row>
    <row r="248" spans="1:24" ht="13" customHeight="1">
      <c r="A248" s="70">
        <f t="shared" si="6"/>
        <v>30</v>
      </c>
      <c r="B248" s="12"/>
      <c r="C248" s="14" t="s">
        <v>986</v>
      </c>
      <c r="D248" s="14"/>
      <c r="E248" s="31">
        <v>1</v>
      </c>
      <c r="F248" s="16" t="s">
        <v>8</v>
      </c>
      <c r="G248" s="17"/>
      <c r="H248" s="18"/>
      <c r="I248" s="14"/>
      <c r="J248" s="19"/>
      <c r="K248" s="28"/>
      <c r="N248" s="1"/>
      <c r="X248" s="1"/>
    </row>
    <row r="249" spans="1:24" ht="13" customHeight="1">
      <c r="A249" s="70">
        <f t="shared" si="6"/>
        <v>31</v>
      </c>
      <c r="B249" s="3"/>
      <c r="C249" s="4"/>
      <c r="D249" s="5"/>
      <c r="E249" s="30"/>
      <c r="F249" s="7"/>
      <c r="G249" s="8"/>
      <c r="H249" s="9"/>
      <c r="I249" s="5"/>
      <c r="J249" s="10"/>
      <c r="K249" s="27"/>
      <c r="N249" s="1"/>
      <c r="X249" s="1"/>
    </row>
    <row r="250" spans="1:24" ht="13" customHeight="1">
      <c r="A250" s="70">
        <f t="shared" si="6"/>
        <v>32</v>
      </c>
      <c r="B250" s="12"/>
      <c r="C250" s="13" t="s">
        <v>951</v>
      </c>
      <c r="D250" s="14"/>
      <c r="E250" s="31">
        <v>1</v>
      </c>
      <c r="F250" s="16" t="s">
        <v>8</v>
      </c>
      <c r="G250" s="17"/>
      <c r="H250" s="18"/>
      <c r="I250" s="14"/>
      <c r="J250" s="19"/>
      <c r="K250" s="29"/>
      <c r="N250" s="1"/>
      <c r="X250" s="1"/>
    </row>
    <row r="251" spans="1:24" ht="13" customHeight="1">
      <c r="A251" s="96">
        <f t="shared" si="6"/>
        <v>33</v>
      </c>
      <c r="B251" s="3"/>
      <c r="C251" s="4"/>
      <c r="D251" s="5"/>
      <c r="E251" s="30"/>
      <c r="F251" s="7"/>
      <c r="G251" s="8"/>
      <c r="H251" s="9"/>
      <c r="I251" s="5"/>
      <c r="J251" s="10"/>
      <c r="K251" s="27"/>
    </row>
    <row r="252" spans="1:24" ht="13" customHeight="1">
      <c r="A252" s="96">
        <f t="shared" si="6"/>
        <v>34</v>
      </c>
      <c r="B252" s="12"/>
      <c r="C252" s="14" t="s">
        <v>987</v>
      </c>
      <c r="D252" s="14"/>
      <c r="E252" s="31">
        <v>1</v>
      </c>
      <c r="F252" s="16" t="s">
        <v>8</v>
      </c>
      <c r="G252" s="17"/>
      <c r="H252" s="18"/>
      <c r="I252" s="14"/>
      <c r="J252" s="19"/>
      <c r="K252" s="28"/>
    </row>
    <row r="253" spans="1:24" ht="13" customHeight="1">
      <c r="A253" s="70">
        <f t="shared" si="6"/>
        <v>35</v>
      </c>
      <c r="B253" s="3"/>
      <c r="C253" s="4"/>
      <c r="D253" s="5"/>
      <c r="E253" s="30"/>
      <c r="F253" s="7"/>
      <c r="G253" s="8"/>
      <c r="H253" s="9"/>
      <c r="I253" s="5"/>
      <c r="J253" s="10"/>
      <c r="K253" s="27"/>
    </row>
    <row r="254" spans="1:24" ht="13" customHeight="1">
      <c r="A254" s="70">
        <f t="shared" si="6"/>
        <v>36</v>
      </c>
      <c r="B254" s="12"/>
      <c r="C254" s="13" t="s">
        <v>952</v>
      </c>
      <c r="D254" s="14"/>
      <c r="E254" s="31">
        <v>1</v>
      </c>
      <c r="F254" s="16" t="s">
        <v>8</v>
      </c>
      <c r="G254" s="17"/>
      <c r="H254" s="18"/>
      <c r="I254" s="14"/>
      <c r="J254" s="19"/>
      <c r="K254" s="29"/>
      <c r="M254" s="59"/>
    </row>
    <row r="255" spans="1:24" ht="13" customHeight="1">
      <c r="A255" s="69">
        <v>1</v>
      </c>
      <c r="B255" s="3"/>
      <c r="C255" s="4"/>
      <c r="D255" s="5"/>
      <c r="E255" s="30"/>
      <c r="F255" s="7"/>
      <c r="G255" s="8"/>
      <c r="H255" s="9"/>
      <c r="I255" s="5"/>
      <c r="J255" s="10"/>
      <c r="K255" s="27"/>
      <c r="N255" s="1"/>
      <c r="X255" s="1"/>
    </row>
    <row r="256" spans="1:24" ht="13" customHeight="1">
      <c r="A256" s="69">
        <f t="shared" ref="A256:A290" si="7">A255+1</f>
        <v>2</v>
      </c>
      <c r="B256" s="12"/>
      <c r="C256" s="13" t="s">
        <v>880</v>
      </c>
      <c r="D256" s="14"/>
      <c r="E256" s="31">
        <v>1</v>
      </c>
      <c r="F256" s="16" t="s">
        <v>8</v>
      </c>
      <c r="G256" s="17"/>
      <c r="H256" s="18"/>
      <c r="I256" s="14"/>
      <c r="J256" s="19"/>
      <c r="K256" s="28"/>
      <c r="N256" s="1"/>
      <c r="X256" s="1"/>
    </row>
    <row r="257" spans="1:24" ht="13" customHeight="1">
      <c r="A257" s="69">
        <f t="shared" si="7"/>
        <v>3</v>
      </c>
      <c r="B257" s="3"/>
      <c r="C257" s="4"/>
      <c r="D257" s="5"/>
      <c r="E257" s="30"/>
      <c r="F257" s="7"/>
      <c r="G257" s="8"/>
      <c r="H257" s="9"/>
      <c r="I257" s="5"/>
      <c r="J257" s="10"/>
      <c r="K257" s="27"/>
      <c r="N257" s="1"/>
      <c r="X257" s="1"/>
    </row>
    <row r="258" spans="1:24" ht="13" customHeight="1">
      <c r="A258" s="92">
        <f t="shared" si="7"/>
        <v>4</v>
      </c>
      <c r="B258" s="12"/>
      <c r="C258" s="13"/>
      <c r="D258" s="14"/>
      <c r="E258" s="31"/>
      <c r="F258" s="16"/>
      <c r="G258" s="17"/>
      <c r="H258" s="18"/>
      <c r="I258" s="14"/>
      <c r="J258" s="19"/>
      <c r="K258" s="28"/>
      <c r="N258" s="1"/>
      <c r="X258" s="1"/>
    </row>
    <row r="259" spans="1:24" ht="13" customHeight="1">
      <c r="A259" s="69">
        <f t="shared" si="7"/>
        <v>5</v>
      </c>
      <c r="B259" s="3"/>
      <c r="C259" s="4"/>
      <c r="D259" s="5"/>
      <c r="E259" s="30"/>
      <c r="F259" s="7"/>
      <c r="G259" s="8"/>
      <c r="H259" s="9"/>
      <c r="I259" s="5"/>
      <c r="J259" s="10"/>
      <c r="K259" s="27"/>
      <c r="N259" s="1"/>
      <c r="X259" s="1"/>
    </row>
    <row r="260" spans="1:24" ht="13" customHeight="1">
      <c r="A260" s="101">
        <f t="shared" si="7"/>
        <v>6</v>
      </c>
      <c r="B260" s="12"/>
      <c r="C260" s="13"/>
      <c r="D260" s="14"/>
      <c r="E260" s="31"/>
      <c r="F260" s="16"/>
      <c r="G260" s="17"/>
      <c r="H260" s="18"/>
      <c r="I260" s="14"/>
      <c r="J260" s="19"/>
      <c r="K260" s="28"/>
      <c r="N260" s="1"/>
      <c r="X260" s="1"/>
    </row>
    <row r="261" spans="1:24" ht="13" customHeight="1">
      <c r="A261" s="69">
        <f t="shared" si="7"/>
        <v>7</v>
      </c>
      <c r="B261" s="3"/>
      <c r="C261" s="4"/>
      <c r="D261" s="5"/>
      <c r="E261" s="30"/>
      <c r="F261" s="7"/>
      <c r="G261" s="8"/>
      <c r="H261" s="9"/>
      <c r="I261" s="5"/>
      <c r="J261" s="10"/>
      <c r="K261" s="27"/>
      <c r="N261" s="1"/>
      <c r="X261" s="1"/>
    </row>
    <row r="262" spans="1:24" ht="13" customHeight="1">
      <c r="A262" s="101">
        <f t="shared" si="7"/>
        <v>8</v>
      </c>
      <c r="B262" s="12"/>
      <c r="C262" s="13"/>
      <c r="D262" s="14"/>
      <c r="E262" s="31"/>
      <c r="F262" s="16"/>
      <c r="G262" s="17"/>
      <c r="H262" s="18"/>
      <c r="I262" s="14"/>
      <c r="J262" s="19"/>
      <c r="K262" s="29"/>
      <c r="N262" s="1"/>
      <c r="X262" s="1"/>
    </row>
    <row r="263" spans="1:24" ht="13" customHeight="1">
      <c r="A263" s="69">
        <f t="shared" si="7"/>
        <v>9</v>
      </c>
      <c r="B263" s="3"/>
      <c r="C263" s="4"/>
      <c r="D263" s="5"/>
      <c r="E263" s="30"/>
      <c r="F263" s="7"/>
      <c r="G263" s="8"/>
      <c r="H263" s="9"/>
      <c r="I263" s="5"/>
      <c r="J263" s="10"/>
      <c r="K263" s="27"/>
      <c r="N263" s="1"/>
      <c r="X263" s="1"/>
    </row>
    <row r="264" spans="1:24" ht="13" customHeight="1">
      <c r="A264" s="69">
        <f t="shared" si="7"/>
        <v>10</v>
      </c>
      <c r="B264" s="12"/>
      <c r="C264" s="13"/>
      <c r="D264" s="14"/>
      <c r="E264" s="31"/>
      <c r="F264" s="16"/>
      <c r="G264" s="17"/>
      <c r="H264" s="18"/>
      <c r="I264" s="14"/>
      <c r="J264" s="19"/>
      <c r="K264" s="28"/>
      <c r="N264" s="1"/>
      <c r="X264" s="1"/>
    </row>
    <row r="265" spans="1:24" ht="13" customHeight="1">
      <c r="A265" s="69">
        <f t="shared" si="7"/>
        <v>11</v>
      </c>
      <c r="B265" s="3"/>
      <c r="C265" s="4"/>
      <c r="D265" s="5"/>
      <c r="E265" s="30"/>
      <c r="F265" s="7"/>
      <c r="G265" s="8"/>
      <c r="H265" s="9"/>
      <c r="I265" s="5"/>
      <c r="J265" s="10"/>
      <c r="K265" s="27"/>
      <c r="N265" s="1"/>
      <c r="X265" s="1"/>
    </row>
    <row r="266" spans="1:24" ht="13" customHeight="1">
      <c r="A266" s="69">
        <f t="shared" si="7"/>
        <v>12</v>
      </c>
      <c r="B266" s="12"/>
      <c r="C266" s="13"/>
      <c r="D266" s="14"/>
      <c r="E266" s="31"/>
      <c r="F266" s="16"/>
      <c r="G266" s="17"/>
      <c r="H266" s="18"/>
      <c r="I266" s="14"/>
      <c r="J266" s="19"/>
      <c r="K266" s="28"/>
      <c r="N266" s="1"/>
      <c r="X266" s="1"/>
    </row>
    <row r="267" spans="1:24" ht="13" customHeight="1">
      <c r="A267" s="69">
        <f t="shared" si="7"/>
        <v>13</v>
      </c>
      <c r="B267" s="3"/>
      <c r="C267" s="4"/>
      <c r="D267" s="5"/>
      <c r="E267" s="30"/>
      <c r="F267" s="7"/>
      <c r="G267" s="8"/>
      <c r="H267" s="9"/>
      <c r="I267" s="5"/>
      <c r="J267" s="10"/>
      <c r="K267" s="27"/>
      <c r="N267" s="1"/>
      <c r="X267" s="1"/>
    </row>
    <row r="268" spans="1:24" ht="13" customHeight="1">
      <c r="A268" s="109">
        <f t="shared" si="7"/>
        <v>14</v>
      </c>
      <c r="B268" s="12"/>
      <c r="C268" s="13"/>
      <c r="D268" s="14"/>
      <c r="E268" s="31"/>
      <c r="F268" s="16"/>
      <c r="G268" s="17"/>
      <c r="H268" s="18"/>
      <c r="I268" s="14"/>
      <c r="J268" s="19"/>
      <c r="K268" s="28"/>
      <c r="N268" s="1"/>
      <c r="X268" s="1"/>
    </row>
    <row r="269" spans="1:24" ht="13" customHeight="1">
      <c r="A269" s="69">
        <f t="shared" si="7"/>
        <v>15</v>
      </c>
      <c r="B269" s="3"/>
      <c r="C269" s="4"/>
      <c r="D269" s="5"/>
      <c r="E269" s="30"/>
      <c r="F269" s="7"/>
      <c r="G269" s="8"/>
      <c r="H269" s="9"/>
      <c r="I269" s="5"/>
      <c r="J269" s="10"/>
      <c r="K269" s="27"/>
      <c r="N269" s="1"/>
      <c r="X269" s="1"/>
    </row>
    <row r="270" spans="1:24" ht="13" customHeight="1">
      <c r="A270" s="109">
        <f t="shared" si="7"/>
        <v>16</v>
      </c>
      <c r="B270" s="12"/>
      <c r="C270" s="13"/>
      <c r="D270" s="14"/>
      <c r="E270" s="31"/>
      <c r="F270" s="16"/>
      <c r="G270" s="17"/>
      <c r="H270" s="18"/>
      <c r="I270" s="14"/>
      <c r="J270" s="19"/>
      <c r="K270" s="28"/>
      <c r="N270" s="1"/>
      <c r="X270" s="1"/>
    </row>
    <row r="271" spans="1:24" ht="13" customHeight="1">
      <c r="A271" s="69">
        <f t="shared" si="7"/>
        <v>17</v>
      </c>
      <c r="B271" s="3"/>
      <c r="C271" s="4"/>
      <c r="D271" s="5"/>
      <c r="E271" s="30"/>
      <c r="F271" s="7"/>
      <c r="G271" s="8"/>
      <c r="H271" s="9"/>
      <c r="I271" s="5"/>
      <c r="J271" s="10"/>
      <c r="K271" s="27"/>
      <c r="N271" s="1"/>
      <c r="X271" s="1"/>
    </row>
    <row r="272" spans="1:24" ht="13" customHeight="1">
      <c r="A272" s="69">
        <f t="shared" si="7"/>
        <v>18</v>
      </c>
      <c r="B272" s="12"/>
      <c r="C272" s="13"/>
      <c r="D272" s="14"/>
      <c r="E272" s="31"/>
      <c r="F272" s="16"/>
      <c r="G272" s="17"/>
      <c r="H272" s="18"/>
      <c r="I272" s="14"/>
      <c r="J272" s="19"/>
      <c r="K272" s="28"/>
      <c r="N272" s="1"/>
      <c r="X272" s="1"/>
    </row>
    <row r="273" spans="1:24" ht="13" customHeight="1">
      <c r="A273" s="69">
        <f t="shared" si="7"/>
        <v>19</v>
      </c>
      <c r="B273" s="3"/>
      <c r="C273" s="4"/>
      <c r="D273" s="5"/>
      <c r="E273" s="30"/>
      <c r="F273" s="7"/>
      <c r="G273" s="8"/>
      <c r="H273" s="9"/>
      <c r="I273" s="5"/>
      <c r="J273" s="10"/>
      <c r="K273" s="27"/>
      <c r="N273" s="1"/>
      <c r="X273" s="1"/>
    </row>
    <row r="274" spans="1:24" ht="13" customHeight="1">
      <c r="A274" s="92">
        <f t="shared" si="7"/>
        <v>20</v>
      </c>
      <c r="B274" s="12"/>
      <c r="C274" s="13"/>
      <c r="D274" s="14"/>
      <c r="E274" s="31"/>
      <c r="F274" s="16"/>
      <c r="G274" s="17"/>
      <c r="H274" s="18"/>
      <c r="I274" s="14"/>
      <c r="J274" s="19"/>
      <c r="K274" s="28"/>
      <c r="N274" s="1"/>
      <c r="X274" s="1"/>
    </row>
    <row r="275" spans="1:24" ht="13" customHeight="1">
      <c r="A275" s="69">
        <f t="shared" si="7"/>
        <v>21</v>
      </c>
      <c r="B275" s="3"/>
      <c r="C275" s="4"/>
      <c r="D275" s="5"/>
      <c r="E275" s="30"/>
      <c r="F275" s="7"/>
      <c r="G275" s="8"/>
      <c r="H275" s="9"/>
      <c r="I275" s="5"/>
      <c r="J275" s="10"/>
      <c r="K275" s="27"/>
      <c r="N275" s="1"/>
      <c r="X275" s="1"/>
    </row>
    <row r="276" spans="1:24" ht="13" customHeight="1">
      <c r="A276" s="92">
        <f t="shared" si="7"/>
        <v>22</v>
      </c>
      <c r="B276" s="12"/>
      <c r="C276" s="13"/>
      <c r="D276" s="14"/>
      <c r="E276" s="31"/>
      <c r="F276" s="16"/>
      <c r="G276" s="17"/>
      <c r="H276" s="18"/>
      <c r="I276" s="14"/>
      <c r="J276" s="19"/>
      <c r="K276" s="28"/>
      <c r="N276" s="1"/>
      <c r="X276" s="1"/>
    </row>
    <row r="277" spans="1:24" ht="13" customHeight="1">
      <c r="A277" s="69">
        <f t="shared" si="7"/>
        <v>23</v>
      </c>
      <c r="B277" s="3"/>
      <c r="C277" s="4"/>
      <c r="D277" s="5"/>
      <c r="E277" s="30"/>
      <c r="F277" s="7"/>
      <c r="G277" s="8"/>
      <c r="H277" s="9"/>
      <c r="I277" s="5"/>
      <c r="J277" s="10"/>
      <c r="K277" s="27"/>
      <c r="N277" s="1"/>
      <c r="X277" s="1"/>
    </row>
    <row r="278" spans="1:24" ht="13" customHeight="1">
      <c r="A278" s="92">
        <f t="shared" si="7"/>
        <v>24</v>
      </c>
      <c r="B278" s="12"/>
      <c r="C278" s="13"/>
      <c r="D278" s="14"/>
      <c r="E278" s="31"/>
      <c r="F278" s="16"/>
      <c r="G278" s="17"/>
      <c r="H278" s="18"/>
      <c r="I278" s="14"/>
      <c r="J278" s="19"/>
      <c r="K278" s="28"/>
      <c r="N278" s="1"/>
      <c r="X278" s="1"/>
    </row>
    <row r="279" spans="1:24" ht="13" customHeight="1">
      <c r="A279" s="69">
        <f t="shared" si="7"/>
        <v>25</v>
      </c>
      <c r="B279" s="3"/>
      <c r="C279" s="4"/>
      <c r="D279" s="5"/>
      <c r="E279" s="30"/>
      <c r="F279" s="7"/>
      <c r="G279" s="8"/>
      <c r="H279" s="9"/>
      <c r="I279" s="5"/>
      <c r="J279" s="10"/>
      <c r="K279" s="27"/>
      <c r="N279" s="1"/>
      <c r="X279" s="1"/>
    </row>
    <row r="280" spans="1:24" ht="13" customHeight="1">
      <c r="A280" s="92">
        <f t="shared" si="7"/>
        <v>26</v>
      </c>
      <c r="B280" s="12"/>
      <c r="C280" s="13"/>
      <c r="D280" s="14"/>
      <c r="E280" s="31"/>
      <c r="F280" s="16"/>
      <c r="G280" s="17"/>
      <c r="H280" s="18"/>
      <c r="I280" s="14"/>
      <c r="J280" s="19"/>
      <c r="K280" s="28"/>
      <c r="N280" s="1"/>
      <c r="X280" s="1"/>
    </row>
    <row r="281" spans="1:24" ht="13" customHeight="1">
      <c r="A281" s="69">
        <f t="shared" si="7"/>
        <v>27</v>
      </c>
      <c r="B281" s="3"/>
      <c r="C281" s="4"/>
      <c r="D281" s="5"/>
      <c r="E281" s="30"/>
      <c r="F281" s="7"/>
      <c r="G281" s="8"/>
      <c r="H281" s="9"/>
      <c r="I281" s="5"/>
      <c r="J281" s="10"/>
      <c r="K281" s="27"/>
      <c r="N281" s="1"/>
      <c r="X281" s="1"/>
    </row>
    <row r="282" spans="1:24" ht="13" customHeight="1">
      <c r="A282" s="92">
        <f t="shared" si="7"/>
        <v>28</v>
      </c>
      <c r="B282" s="12"/>
      <c r="C282" s="13"/>
      <c r="D282" s="14"/>
      <c r="E282" s="31"/>
      <c r="F282" s="16"/>
      <c r="G282" s="17"/>
      <c r="H282" s="18"/>
      <c r="I282" s="14"/>
      <c r="J282" s="19"/>
      <c r="K282" s="28"/>
      <c r="N282" s="1"/>
      <c r="X282" s="1"/>
    </row>
    <row r="283" spans="1:24" ht="13" customHeight="1">
      <c r="A283" s="69">
        <f t="shared" si="7"/>
        <v>29</v>
      </c>
      <c r="B283" s="3"/>
      <c r="C283" s="4"/>
      <c r="D283" s="5"/>
      <c r="E283" s="30"/>
      <c r="F283" s="7"/>
      <c r="G283" s="8"/>
      <c r="H283" s="9"/>
      <c r="I283" s="5"/>
      <c r="J283" s="10"/>
      <c r="K283" s="27"/>
      <c r="N283" s="1"/>
      <c r="X283" s="1"/>
    </row>
    <row r="284" spans="1:24" ht="13" customHeight="1">
      <c r="A284" s="69">
        <f t="shared" si="7"/>
        <v>30</v>
      </c>
      <c r="B284" s="12"/>
      <c r="C284" s="14"/>
      <c r="D284" s="14"/>
      <c r="E284" s="31"/>
      <c r="F284" s="16"/>
      <c r="G284" s="17"/>
      <c r="H284" s="18"/>
      <c r="I284" s="14"/>
      <c r="J284" s="19"/>
      <c r="K284" s="28"/>
      <c r="N284" s="1"/>
      <c r="X284" s="1"/>
    </row>
    <row r="285" spans="1:24" ht="13" customHeight="1">
      <c r="A285" s="69">
        <f t="shared" si="7"/>
        <v>31</v>
      </c>
      <c r="B285" s="117"/>
      <c r="C285" s="42"/>
      <c r="D285" s="43"/>
      <c r="E285" s="44"/>
      <c r="F285" s="45"/>
      <c r="G285" s="46"/>
      <c r="H285" s="47"/>
      <c r="I285" s="43"/>
      <c r="J285" s="118"/>
      <c r="K285" s="119"/>
      <c r="N285" s="1"/>
      <c r="X285" s="1"/>
    </row>
    <row r="286" spans="1:24" ht="13" customHeight="1">
      <c r="A286" s="92">
        <f t="shared" si="7"/>
        <v>32</v>
      </c>
      <c r="B286" s="88"/>
      <c r="C286" s="48" t="s">
        <v>0</v>
      </c>
      <c r="D286" s="49"/>
      <c r="E286" s="50"/>
      <c r="F286" s="48"/>
      <c r="G286" s="51"/>
      <c r="H286" s="52"/>
      <c r="I286" s="49"/>
      <c r="J286" s="86"/>
      <c r="K286" s="87"/>
      <c r="N286" s="1"/>
      <c r="X286" s="1"/>
    </row>
    <row r="287" spans="1:24" ht="13" customHeight="1">
      <c r="A287" s="69">
        <f t="shared" si="7"/>
        <v>33</v>
      </c>
      <c r="B287" s="3"/>
      <c r="C287" s="4"/>
      <c r="D287" s="5"/>
      <c r="E287" s="30"/>
      <c r="F287" s="7"/>
      <c r="G287" s="8"/>
      <c r="H287" s="9"/>
      <c r="I287" s="5"/>
      <c r="J287" s="10"/>
      <c r="K287" s="27"/>
    </row>
    <row r="288" spans="1:24" ht="13" customHeight="1">
      <c r="A288" s="92">
        <f t="shared" si="7"/>
        <v>34</v>
      </c>
      <c r="B288" s="12"/>
      <c r="C288" s="14"/>
      <c r="D288" s="14"/>
      <c r="E288" s="31"/>
      <c r="F288" s="16"/>
      <c r="G288" s="17"/>
      <c r="H288" s="18"/>
      <c r="I288" s="14"/>
      <c r="J288" s="19"/>
      <c r="K288" s="28"/>
    </row>
    <row r="289" spans="1:13" ht="13" customHeight="1">
      <c r="A289" s="69">
        <f t="shared" si="7"/>
        <v>35</v>
      </c>
      <c r="B289" s="3"/>
      <c r="C289" s="4"/>
      <c r="D289" s="5"/>
      <c r="E289" s="30"/>
      <c r="F289" s="7"/>
      <c r="G289" s="8"/>
      <c r="H289" s="9"/>
      <c r="I289" s="5"/>
      <c r="J289" s="10"/>
      <c r="K289" s="27"/>
    </row>
    <row r="290" spans="1:13" ht="13" customHeight="1">
      <c r="A290" s="92">
        <f t="shared" si="7"/>
        <v>36</v>
      </c>
      <c r="B290" s="12"/>
      <c r="C290" s="13"/>
      <c r="D290" s="14"/>
      <c r="E290" s="31"/>
      <c r="F290" s="16"/>
      <c r="G290" s="17"/>
      <c r="H290" s="18"/>
      <c r="I290" s="14"/>
      <c r="J290" s="19"/>
      <c r="K290" s="29"/>
      <c r="M290" s="59"/>
    </row>
  </sheetData>
  <mergeCells count="8">
    <mergeCell ref="H1:H2"/>
    <mergeCell ref="I1:K2"/>
    <mergeCell ref="B1:B2"/>
    <mergeCell ref="C1:C2"/>
    <mergeCell ref="D1:D2"/>
    <mergeCell ref="E1:E2"/>
    <mergeCell ref="F1:F2"/>
    <mergeCell ref="G1:G2"/>
  </mergeCells>
  <phoneticPr fontId="2"/>
  <conditionalFormatting sqref="G4 G6 G8 G10 G12 G14 G16 G18 G20 G22 G24 G26 G28 G30 G32 G34 G38 G40 G42 G44 G46 G48 G50 G52 G54 G56 G58 G60 G62 G64 G66 G68 G70 G72 G74 G76 G78 G80 G82 G86 G88 G90 G92 G94 G96 G98 G100 G102 G104 G106 G110 G112 G114 G116 G118 G120 G122 G124 G126 G128 G130 G132 G134 G136 G138 G140 G142">
    <cfRule type="expression" dxfId="209" priority="33" stopIfTrue="1">
      <formula>AND(E4=1,F4="式")</formula>
    </cfRule>
    <cfRule type="expression" dxfId="208" priority="34" stopIfTrue="1">
      <formula>AND(E4=1,F4="か所")</formula>
    </cfRule>
  </conditionalFormatting>
  <conditionalFormatting sqref="G36">
    <cfRule type="expression" dxfId="207" priority="23" stopIfTrue="1">
      <formula>AND(E36=1,F36="式")</formula>
    </cfRule>
    <cfRule type="expression" dxfId="206" priority="24" stopIfTrue="1">
      <formula>AND(E36=1,F36="か所")</formula>
    </cfRule>
  </conditionalFormatting>
  <conditionalFormatting sqref="G84">
    <cfRule type="expression" dxfId="205" priority="21" stopIfTrue="1">
      <formula>AND(E84=1,F84="式")</formula>
    </cfRule>
    <cfRule type="expression" dxfId="204" priority="22" stopIfTrue="1">
      <formula>AND(E84=1,F84="か所")</formula>
    </cfRule>
  </conditionalFormatting>
  <conditionalFormatting sqref="G108">
    <cfRule type="expression" dxfId="203" priority="31" stopIfTrue="1">
      <formula>AND(E108=1,F108="式")</formula>
    </cfRule>
    <cfRule type="expression" dxfId="202" priority="32" stopIfTrue="1">
      <formula>AND(E108=1,F108="か所")</formula>
    </cfRule>
  </conditionalFormatting>
  <conditionalFormatting sqref="G144 G146">
    <cfRule type="expression" dxfId="201" priority="19" stopIfTrue="1">
      <formula>AND(E144=1,F144="式")</formula>
    </cfRule>
    <cfRule type="expression" dxfId="200" priority="20" stopIfTrue="1">
      <formula>AND(E144=1,F144="か所")</formula>
    </cfRule>
  </conditionalFormatting>
  <conditionalFormatting sqref="G148 G150 G152 G154 G156 G158 G160 G162 G164 G166 G168 G170 G172 G174 G176 G178">
    <cfRule type="expression" dxfId="199" priority="17" stopIfTrue="1">
      <formula>AND(E148=1,F148="式")</formula>
    </cfRule>
    <cfRule type="expression" dxfId="198" priority="18" stopIfTrue="1">
      <formula>AND(E148=1,F148="か所")</formula>
    </cfRule>
  </conditionalFormatting>
  <conditionalFormatting sqref="G180 G182">
    <cfRule type="expression" dxfId="197" priority="15" stopIfTrue="1">
      <formula>AND(E180=1,F180="式")</formula>
    </cfRule>
    <cfRule type="expression" dxfId="196" priority="16" stopIfTrue="1">
      <formula>AND(E180=1,F180="か所")</formula>
    </cfRule>
  </conditionalFormatting>
  <conditionalFormatting sqref="G184 G186 G188 G190 G192 G194 G196 G198 G200 G202 G204 G206 G208 G210 G212 G214">
    <cfRule type="expression" dxfId="195" priority="13" stopIfTrue="1">
      <formula>AND(E184=1,F184="式")</formula>
    </cfRule>
    <cfRule type="expression" dxfId="194" priority="14" stopIfTrue="1">
      <formula>AND(E184=1,F184="か所")</formula>
    </cfRule>
  </conditionalFormatting>
  <conditionalFormatting sqref="G216 G218">
    <cfRule type="expression" dxfId="193" priority="11" stopIfTrue="1">
      <formula>AND(E216=1,F216="式")</formula>
    </cfRule>
    <cfRule type="expression" dxfId="192" priority="12" stopIfTrue="1">
      <formula>AND(E216=1,F216="か所")</formula>
    </cfRule>
  </conditionalFormatting>
  <conditionalFormatting sqref="G220 G222 G224 G226 G228 G230 G232 G234 G236 G238 G240 G242 G244 G246 G248 G250">
    <cfRule type="expression" dxfId="191" priority="9" stopIfTrue="1">
      <formula>AND(E220=1,F220="式")</formula>
    </cfRule>
    <cfRule type="expression" dxfId="190" priority="10" stopIfTrue="1">
      <formula>AND(E220=1,F220="か所")</formula>
    </cfRule>
  </conditionalFormatting>
  <conditionalFormatting sqref="G252 G254">
    <cfRule type="expression" dxfId="189" priority="7" stopIfTrue="1">
      <formula>AND(E252=1,F252="式")</formula>
    </cfRule>
    <cfRule type="expression" dxfId="188" priority="8" stopIfTrue="1">
      <formula>AND(E252=1,F252="か所")</formula>
    </cfRule>
  </conditionalFormatting>
  <conditionalFormatting sqref="G256 G258 G260 G262 G264 G266 G268 G270 G272 G274 G276 G278 G280 G282 G284">
    <cfRule type="expression" dxfId="187" priority="5" stopIfTrue="1">
      <formula>AND(E256=1,F256="式")</formula>
    </cfRule>
    <cfRule type="expression" dxfId="186" priority="6" stopIfTrue="1">
      <formula>AND(E256=1,F256="か所")</formula>
    </cfRule>
  </conditionalFormatting>
  <conditionalFormatting sqref="G286">
    <cfRule type="expression" dxfId="185" priority="1" stopIfTrue="1">
      <formula>AND(E286=1,F286="式")</formula>
    </cfRule>
    <cfRule type="expression" dxfId="184" priority="2" stopIfTrue="1">
      <formula>AND(E286=1,F286="か所")</formula>
    </cfRule>
  </conditionalFormatting>
  <conditionalFormatting sqref="G288 G290">
    <cfRule type="expression" dxfId="183" priority="3" stopIfTrue="1">
      <formula>AND(E288=1,F288="式")</formula>
    </cfRule>
    <cfRule type="expression" dxfId="182" priority="4" stopIfTrue="1">
      <formula>AND(E288=1,F288="か所")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2F28B-481D-441A-AF4D-EECDEB1E96B4}">
  <sheetPr>
    <tabColor rgb="FF92D050"/>
  </sheetPr>
  <dimension ref="A1:W74"/>
  <sheetViews>
    <sheetView showGridLines="0" showZeros="0" view="pageBreakPreview" topLeftCell="A42"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1" width="9.36328125" style="11" customWidth="1"/>
    <col min="12" max="13" width="9" style="11"/>
    <col min="14" max="23" width="9" style="26"/>
    <col min="24" max="16384" width="9" style="11"/>
  </cols>
  <sheetData>
    <row r="1" spans="1:23" s="2" customFormat="1" ht="13.5" customHeight="1">
      <c r="B1" s="201"/>
      <c r="C1" s="203" t="s">
        <v>1</v>
      </c>
      <c r="D1" s="203" t="s">
        <v>2</v>
      </c>
      <c r="E1" s="204" t="s">
        <v>3</v>
      </c>
      <c r="F1" s="203" t="s">
        <v>4</v>
      </c>
      <c r="G1" s="196" t="s">
        <v>5</v>
      </c>
      <c r="H1" s="196" t="s">
        <v>6</v>
      </c>
      <c r="I1" s="198" t="s">
        <v>7</v>
      </c>
      <c r="J1" s="198"/>
      <c r="K1" s="199"/>
      <c r="N1" s="26"/>
      <c r="O1" s="26"/>
      <c r="P1" s="26"/>
      <c r="Q1" s="26"/>
      <c r="R1" s="26"/>
      <c r="S1" s="26"/>
      <c r="T1" s="26"/>
      <c r="U1" s="26"/>
      <c r="V1" s="26"/>
      <c r="W1" s="26"/>
    </row>
    <row r="2" spans="1:23" s="2" customFormat="1" ht="13.5" customHeight="1">
      <c r="B2" s="202"/>
      <c r="C2" s="197"/>
      <c r="D2" s="197"/>
      <c r="E2" s="205"/>
      <c r="F2" s="197"/>
      <c r="G2" s="197"/>
      <c r="H2" s="197"/>
      <c r="I2" s="197"/>
      <c r="J2" s="197"/>
      <c r="K2" s="200"/>
      <c r="N2" s="26"/>
      <c r="O2" s="26"/>
      <c r="P2" s="26"/>
      <c r="Q2" s="26"/>
      <c r="R2" s="26"/>
      <c r="S2" s="26"/>
      <c r="T2" s="26"/>
      <c r="U2" s="26"/>
      <c r="V2" s="26"/>
      <c r="W2" s="26"/>
    </row>
    <row r="3" spans="1:23" ht="13" customHeight="1">
      <c r="A3" s="78">
        <v>1</v>
      </c>
      <c r="B3" s="3"/>
      <c r="C3" s="20"/>
      <c r="D3" s="5"/>
      <c r="E3" s="30"/>
      <c r="F3" s="7"/>
      <c r="G3" s="8"/>
      <c r="H3" s="9"/>
      <c r="I3" s="5"/>
      <c r="J3" s="10"/>
      <c r="K3" s="10"/>
    </row>
    <row r="4" spans="1:23" ht="13" customHeight="1">
      <c r="A4" s="78">
        <f t="shared" ref="A4:A38" si="0">A3+1</f>
        <v>2</v>
      </c>
      <c r="B4" s="12" t="s">
        <v>36</v>
      </c>
      <c r="C4" s="13" t="str">
        <f>種目!C40</f>
        <v>収蔵庫棟</v>
      </c>
      <c r="D4" s="14"/>
      <c r="E4" s="31"/>
      <c r="F4" s="16"/>
      <c r="G4" s="17"/>
      <c r="H4" s="18"/>
      <c r="I4" s="14"/>
      <c r="J4" s="19"/>
      <c r="K4" s="19"/>
    </row>
    <row r="5" spans="1:23" ht="13" customHeight="1">
      <c r="A5" s="78">
        <f t="shared" si="0"/>
        <v>3</v>
      </c>
      <c r="B5" s="3"/>
      <c r="C5" s="4"/>
      <c r="D5" s="5"/>
      <c r="E5" s="30"/>
      <c r="F5" s="7"/>
      <c r="G5" s="8"/>
      <c r="H5" s="9"/>
      <c r="I5" s="5"/>
      <c r="J5" s="10"/>
      <c r="K5" s="10"/>
    </row>
    <row r="6" spans="1:23" ht="13" customHeight="1">
      <c r="A6" s="78">
        <f t="shared" si="0"/>
        <v>4</v>
      </c>
      <c r="B6" s="12"/>
      <c r="C6" s="13"/>
      <c r="D6" s="14"/>
      <c r="E6" s="31"/>
      <c r="F6" s="16"/>
      <c r="G6" s="17"/>
      <c r="H6" s="18"/>
      <c r="I6" s="14"/>
      <c r="J6" s="19"/>
      <c r="K6" s="19"/>
    </row>
    <row r="7" spans="1:23" ht="13" customHeight="1">
      <c r="A7" s="78">
        <f t="shared" si="0"/>
        <v>5</v>
      </c>
      <c r="B7" s="3"/>
      <c r="C7" s="4"/>
      <c r="D7" s="5"/>
      <c r="E7" s="30"/>
      <c r="F7" s="7"/>
      <c r="G7" s="8"/>
      <c r="H7" s="9"/>
      <c r="I7" s="5"/>
      <c r="J7" s="10"/>
      <c r="K7" s="10"/>
    </row>
    <row r="8" spans="1:23" ht="13" customHeight="1">
      <c r="A8" s="78">
        <f t="shared" si="0"/>
        <v>6</v>
      </c>
      <c r="B8" s="12" t="s">
        <v>69</v>
      </c>
      <c r="C8" s="13" t="s">
        <v>56</v>
      </c>
      <c r="D8" s="14" t="s">
        <v>50</v>
      </c>
      <c r="E8" s="31">
        <v>1</v>
      </c>
      <c r="F8" s="16" t="s">
        <v>8</v>
      </c>
      <c r="G8" s="17"/>
      <c r="H8" s="18">
        <f>細目B１!H36</f>
        <v>0</v>
      </c>
      <c r="I8" s="14"/>
      <c r="J8" s="19"/>
      <c r="K8" s="19"/>
    </row>
    <row r="9" spans="1:23" ht="13" customHeight="1">
      <c r="A9" s="78">
        <f t="shared" si="0"/>
        <v>7</v>
      </c>
      <c r="B9" s="3"/>
      <c r="C9" s="4"/>
      <c r="D9" s="5"/>
      <c r="E9" s="30"/>
      <c r="F9" s="7"/>
      <c r="G9" s="8"/>
      <c r="H9" s="9"/>
      <c r="I9" s="5"/>
      <c r="J9" s="10"/>
      <c r="K9" s="10"/>
    </row>
    <row r="10" spans="1:23" ht="13" customHeight="1">
      <c r="A10" s="78">
        <f t="shared" si="0"/>
        <v>8</v>
      </c>
      <c r="B10" s="12"/>
      <c r="C10" s="13"/>
      <c r="D10" s="14" t="s">
        <v>52</v>
      </c>
      <c r="E10" s="31">
        <v>1</v>
      </c>
      <c r="F10" s="16" t="s">
        <v>8</v>
      </c>
      <c r="G10" s="17"/>
      <c r="H10" s="18">
        <f>細目B１!H72</f>
        <v>0</v>
      </c>
      <c r="I10" s="14"/>
      <c r="J10" s="19"/>
      <c r="K10" s="19"/>
    </row>
    <row r="11" spans="1:23" ht="13" customHeight="1">
      <c r="A11" s="78">
        <f t="shared" si="0"/>
        <v>9</v>
      </c>
      <c r="B11" s="3"/>
      <c r="C11" s="42"/>
      <c r="D11" s="43"/>
      <c r="E11" s="44"/>
      <c r="F11" s="45"/>
      <c r="G11" s="46"/>
      <c r="H11" s="47"/>
      <c r="I11" s="5"/>
      <c r="J11" s="10"/>
      <c r="K11" s="10"/>
    </row>
    <row r="12" spans="1:23" ht="13" customHeight="1">
      <c r="A12" s="78">
        <f t="shared" si="0"/>
        <v>10</v>
      </c>
      <c r="B12" s="12"/>
      <c r="C12" s="48" t="s">
        <v>0</v>
      </c>
      <c r="D12" s="49"/>
      <c r="E12" s="50"/>
      <c r="F12" s="48"/>
      <c r="G12" s="51"/>
      <c r="H12" s="52">
        <f>SUM(H7:H10)</f>
        <v>0</v>
      </c>
      <c r="I12" s="14"/>
      <c r="J12" s="19"/>
      <c r="K12" s="19"/>
    </row>
    <row r="13" spans="1:23" ht="13" customHeight="1">
      <c r="A13" s="78">
        <f t="shared" si="0"/>
        <v>11</v>
      </c>
      <c r="B13" s="3"/>
      <c r="C13" s="4"/>
      <c r="D13" s="5"/>
      <c r="E13" s="30"/>
      <c r="F13" s="7"/>
      <c r="G13" s="8"/>
      <c r="H13" s="9"/>
      <c r="I13" s="5"/>
      <c r="J13" s="10"/>
      <c r="K13" s="10"/>
    </row>
    <row r="14" spans="1:23" ht="13" customHeight="1">
      <c r="A14" s="78">
        <f t="shared" si="0"/>
        <v>12</v>
      </c>
      <c r="B14" s="12"/>
      <c r="C14" s="13"/>
      <c r="D14" s="14"/>
      <c r="E14" s="31"/>
      <c r="F14" s="16"/>
      <c r="G14" s="17"/>
      <c r="H14" s="18"/>
      <c r="I14" s="14"/>
      <c r="J14" s="19"/>
      <c r="K14" s="19"/>
    </row>
    <row r="15" spans="1:23" ht="13" customHeight="1">
      <c r="A15" s="78">
        <f t="shared" si="0"/>
        <v>13</v>
      </c>
      <c r="B15" s="3"/>
      <c r="C15" s="4"/>
      <c r="D15" s="5"/>
      <c r="E15" s="30"/>
      <c r="F15" s="7"/>
      <c r="G15" s="8"/>
      <c r="H15" s="9"/>
      <c r="I15" s="5"/>
      <c r="J15" s="10"/>
      <c r="K15" s="10"/>
    </row>
    <row r="16" spans="1:23" ht="13" customHeight="1">
      <c r="A16" s="78">
        <f t="shared" si="0"/>
        <v>14</v>
      </c>
      <c r="B16" s="12" t="s">
        <v>72</v>
      </c>
      <c r="C16" s="13" t="s">
        <v>58</v>
      </c>
      <c r="D16" s="14" t="s">
        <v>50</v>
      </c>
      <c r="E16" s="31">
        <v>1</v>
      </c>
      <c r="F16" s="16" t="s">
        <v>8</v>
      </c>
      <c r="G16" s="17"/>
      <c r="H16" s="18">
        <f>細目B２!H36</f>
        <v>0</v>
      </c>
      <c r="I16" s="14"/>
      <c r="J16" s="19"/>
      <c r="K16" s="19"/>
    </row>
    <row r="17" spans="1:11" ht="13" customHeight="1">
      <c r="A17" s="78">
        <f t="shared" si="0"/>
        <v>15</v>
      </c>
      <c r="B17" s="3"/>
      <c r="C17" s="4"/>
      <c r="D17" s="5"/>
      <c r="E17" s="30"/>
      <c r="F17" s="7"/>
      <c r="G17" s="8"/>
      <c r="H17" s="9"/>
      <c r="I17" s="5"/>
      <c r="J17" s="10"/>
      <c r="K17" s="10"/>
    </row>
    <row r="18" spans="1:11" ht="13" customHeight="1">
      <c r="A18" s="78">
        <f t="shared" si="0"/>
        <v>16</v>
      </c>
      <c r="B18" s="12"/>
      <c r="C18" s="13"/>
      <c r="D18" s="14" t="s">
        <v>51</v>
      </c>
      <c r="E18" s="31">
        <v>1</v>
      </c>
      <c r="F18" s="16" t="s">
        <v>8</v>
      </c>
      <c r="G18" s="17"/>
      <c r="H18" s="18">
        <f>細目B２!H108</f>
        <v>0</v>
      </c>
      <c r="I18" s="14"/>
      <c r="J18" s="19"/>
      <c r="K18" s="19"/>
    </row>
    <row r="19" spans="1:11" ht="13" customHeight="1">
      <c r="A19" s="78">
        <f t="shared" si="0"/>
        <v>17</v>
      </c>
      <c r="B19" s="3"/>
      <c r="C19" s="42"/>
      <c r="D19" s="43"/>
      <c r="E19" s="44"/>
      <c r="F19" s="45"/>
      <c r="G19" s="46"/>
      <c r="H19" s="47"/>
      <c r="I19" s="5"/>
      <c r="J19" s="10"/>
      <c r="K19" s="10"/>
    </row>
    <row r="20" spans="1:11" ht="13" customHeight="1">
      <c r="A20" s="78">
        <f t="shared" si="0"/>
        <v>18</v>
      </c>
      <c r="B20" s="12"/>
      <c r="C20" s="48" t="s">
        <v>0</v>
      </c>
      <c r="D20" s="49"/>
      <c r="E20" s="50"/>
      <c r="F20" s="48"/>
      <c r="G20" s="51"/>
      <c r="H20" s="52">
        <f>SUM(H15:H18)</f>
        <v>0</v>
      </c>
      <c r="I20" s="14"/>
      <c r="J20" s="19"/>
      <c r="K20" s="19"/>
    </row>
    <row r="21" spans="1:11" ht="13" customHeight="1">
      <c r="A21" s="78">
        <f t="shared" si="0"/>
        <v>19</v>
      </c>
      <c r="B21" s="3"/>
      <c r="C21" s="4"/>
      <c r="D21" s="5"/>
      <c r="E21" s="30"/>
      <c r="F21" s="7"/>
      <c r="G21" s="8"/>
      <c r="H21" s="9"/>
      <c r="I21" s="5"/>
      <c r="J21" s="10"/>
      <c r="K21" s="10"/>
    </row>
    <row r="22" spans="1:11" ht="13" customHeight="1">
      <c r="A22" s="78">
        <f t="shared" si="0"/>
        <v>20</v>
      </c>
      <c r="B22" s="12"/>
      <c r="C22" s="13"/>
      <c r="D22" s="14"/>
      <c r="E22" s="31"/>
      <c r="F22" s="16"/>
      <c r="G22" s="17"/>
      <c r="H22" s="18"/>
      <c r="I22" s="14"/>
      <c r="J22" s="19"/>
      <c r="K22" s="19"/>
    </row>
    <row r="23" spans="1:11" ht="13" customHeight="1">
      <c r="A23" s="78">
        <f t="shared" si="0"/>
        <v>21</v>
      </c>
      <c r="B23" s="3"/>
      <c r="C23" s="4"/>
      <c r="D23" s="5"/>
      <c r="E23" s="30"/>
      <c r="F23" s="7"/>
      <c r="G23" s="8"/>
      <c r="H23" s="9"/>
      <c r="I23" s="5"/>
      <c r="J23" s="10"/>
      <c r="K23" s="10"/>
    </row>
    <row r="24" spans="1:11" ht="13" customHeight="1">
      <c r="A24" s="78">
        <f t="shared" si="0"/>
        <v>22</v>
      </c>
      <c r="B24" s="12" t="s">
        <v>813</v>
      </c>
      <c r="C24" s="13" t="s">
        <v>117</v>
      </c>
      <c r="D24" s="14"/>
      <c r="E24" s="31">
        <v>1</v>
      </c>
      <c r="F24" s="16" t="s">
        <v>8</v>
      </c>
      <c r="G24" s="17"/>
      <c r="H24" s="18">
        <f>細目B3!G36</f>
        <v>0</v>
      </c>
      <c r="I24" s="14"/>
      <c r="J24" s="19"/>
      <c r="K24" s="19"/>
    </row>
    <row r="25" spans="1:11" ht="13" customHeight="1">
      <c r="A25" s="78">
        <f t="shared" si="0"/>
        <v>23</v>
      </c>
      <c r="B25" s="3"/>
      <c r="C25" s="42"/>
      <c r="D25" s="43"/>
      <c r="E25" s="44"/>
      <c r="F25" s="45"/>
      <c r="G25" s="46"/>
      <c r="H25" s="47"/>
      <c r="I25" s="5"/>
      <c r="J25" s="10"/>
      <c r="K25" s="10"/>
    </row>
    <row r="26" spans="1:11" ht="13" customHeight="1">
      <c r="A26" s="78">
        <f t="shared" si="0"/>
        <v>24</v>
      </c>
      <c r="B26" s="12"/>
      <c r="C26" s="48" t="s">
        <v>0</v>
      </c>
      <c r="D26" s="49"/>
      <c r="E26" s="50"/>
      <c r="F26" s="48"/>
      <c r="G26" s="51"/>
      <c r="H26" s="52">
        <f>SUM(H23:H24)</f>
        <v>0</v>
      </c>
      <c r="I26" s="14"/>
      <c r="J26" s="19"/>
      <c r="K26" s="19"/>
    </row>
    <row r="27" spans="1:11" ht="13" customHeight="1">
      <c r="A27" s="78">
        <f t="shared" si="0"/>
        <v>25</v>
      </c>
      <c r="B27" s="3"/>
      <c r="C27" s="4"/>
      <c r="D27" s="5"/>
      <c r="E27" s="30"/>
      <c r="F27" s="7"/>
      <c r="G27" s="8"/>
      <c r="H27" s="9"/>
      <c r="I27" s="5"/>
      <c r="J27" s="10"/>
      <c r="K27" s="10"/>
    </row>
    <row r="28" spans="1:11" ht="13" customHeight="1">
      <c r="A28" s="78">
        <f t="shared" si="0"/>
        <v>26</v>
      </c>
      <c r="B28" s="12"/>
      <c r="C28" s="13"/>
      <c r="D28" s="14"/>
      <c r="E28" s="31"/>
      <c r="F28" s="16"/>
      <c r="G28" s="17"/>
      <c r="H28" s="18"/>
      <c r="I28" s="14"/>
      <c r="J28" s="19"/>
      <c r="K28" s="19"/>
    </row>
    <row r="29" spans="1:11" ht="13" customHeight="1">
      <c r="A29" s="78">
        <f t="shared" si="0"/>
        <v>27</v>
      </c>
      <c r="B29" s="3"/>
      <c r="C29" s="4"/>
      <c r="D29" s="5"/>
      <c r="E29" s="30"/>
      <c r="F29" s="7"/>
      <c r="G29" s="8"/>
      <c r="H29" s="9"/>
      <c r="I29" s="5"/>
      <c r="J29" s="10"/>
      <c r="K29" s="10"/>
    </row>
    <row r="30" spans="1:11" ht="13" customHeight="1">
      <c r="A30" s="78">
        <f t="shared" si="0"/>
        <v>28</v>
      </c>
      <c r="B30" s="35" t="s">
        <v>814</v>
      </c>
      <c r="C30" s="13" t="s">
        <v>118</v>
      </c>
      <c r="D30" s="14"/>
      <c r="E30" s="31">
        <v>1</v>
      </c>
      <c r="F30" s="16" t="s">
        <v>8</v>
      </c>
      <c r="G30" s="17"/>
      <c r="H30" s="18">
        <f>細目B4!H36</f>
        <v>0</v>
      </c>
      <c r="I30" s="14"/>
      <c r="J30" s="19"/>
      <c r="K30" s="19"/>
    </row>
    <row r="31" spans="1:11" ht="13" customHeight="1">
      <c r="A31" s="78">
        <f t="shared" si="0"/>
        <v>29</v>
      </c>
      <c r="B31" s="3"/>
      <c r="C31" s="42"/>
      <c r="D31" s="43"/>
      <c r="E31" s="44"/>
      <c r="F31" s="45"/>
      <c r="G31" s="46"/>
      <c r="H31" s="47"/>
      <c r="I31" s="5"/>
      <c r="J31" s="10"/>
      <c r="K31" s="10"/>
    </row>
    <row r="32" spans="1:11" ht="13" customHeight="1">
      <c r="A32" s="78">
        <f t="shared" si="0"/>
        <v>30</v>
      </c>
      <c r="B32" s="35"/>
      <c r="C32" s="48" t="s">
        <v>0</v>
      </c>
      <c r="D32" s="49"/>
      <c r="E32" s="50"/>
      <c r="F32" s="48"/>
      <c r="G32" s="51"/>
      <c r="H32" s="52">
        <f>SUM(H29:H30)</f>
        <v>0</v>
      </c>
      <c r="I32" s="14"/>
      <c r="J32" s="19"/>
      <c r="K32" s="19"/>
    </row>
    <row r="33" spans="1:12" ht="13" customHeight="1">
      <c r="A33" s="78">
        <f t="shared" si="0"/>
        <v>31</v>
      </c>
      <c r="B33" s="3"/>
      <c r="C33" s="4"/>
      <c r="D33" s="5"/>
      <c r="E33" s="30"/>
      <c r="F33" s="7"/>
      <c r="G33" s="8"/>
      <c r="H33" s="9"/>
      <c r="I33" s="5"/>
      <c r="J33" s="10"/>
      <c r="K33" s="10"/>
    </row>
    <row r="34" spans="1:12" ht="13" customHeight="1">
      <c r="A34" s="78">
        <f t="shared" si="0"/>
        <v>32</v>
      </c>
      <c r="B34" s="12"/>
      <c r="C34" s="13"/>
      <c r="D34" s="14"/>
      <c r="E34" s="31"/>
      <c r="F34" s="16"/>
      <c r="G34" s="17"/>
      <c r="H34" s="18"/>
      <c r="I34" s="14"/>
      <c r="J34" s="19"/>
      <c r="K34" s="19"/>
    </row>
    <row r="35" spans="1:12" ht="13" customHeight="1">
      <c r="A35" s="78">
        <f t="shared" si="0"/>
        <v>33</v>
      </c>
      <c r="B35" s="3"/>
      <c r="C35" s="4"/>
      <c r="D35" s="5"/>
      <c r="E35" s="30"/>
      <c r="F35" s="7"/>
      <c r="G35" s="8"/>
      <c r="H35" s="9"/>
      <c r="I35" s="5"/>
      <c r="J35" s="10"/>
      <c r="K35" s="10"/>
    </row>
    <row r="36" spans="1:12" ht="13" customHeight="1">
      <c r="A36" s="78">
        <f t="shared" si="0"/>
        <v>34</v>
      </c>
      <c r="B36" s="12"/>
      <c r="C36" s="13"/>
      <c r="D36" s="14"/>
      <c r="E36" s="31"/>
      <c r="F36" s="16"/>
      <c r="G36" s="17"/>
      <c r="H36" s="18"/>
      <c r="I36" s="14"/>
      <c r="J36" s="19"/>
      <c r="K36" s="19"/>
    </row>
    <row r="37" spans="1:12" ht="13" customHeight="1">
      <c r="A37" s="78">
        <f t="shared" si="0"/>
        <v>35</v>
      </c>
      <c r="B37" s="3"/>
      <c r="C37" s="4"/>
      <c r="D37" s="5"/>
      <c r="E37" s="30"/>
      <c r="F37" s="7"/>
      <c r="G37" s="8"/>
      <c r="H37" s="9"/>
      <c r="I37" s="5"/>
      <c r="J37" s="10"/>
      <c r="K37" s="10"/>
    </row>
    <row r="38" spans="1:12" ht="13" customHeight="1">
      <c r="A38" s="78">
        <f t="shared" si="0"/>
        <v>36</v>
      </c>
      <c r="B38" s="12"/>
      <c r="C38" s="13"/>
      <c r="D38" s="14"/>
      <c r="E38" s="31"/>
      <c r="F38" s="16"/>
      <c r="G38" s="17"/>
      <c r="H38" s="18"/>
      <c r="I38" s="14"/>
      <c r="J38" s="19"/>
      <c r="K38" s="19"/>
      <c r="L38" s="11" t="s">
        <v>70</v>
      </c>
    </row>
    <row r="39" spans="1:12" ht="13" customHeight="1">
      <c r="A39" s="79">
        <v>1</v>
      </c>
      <c r="B39" s="3"/>
      <c r="C39" s="20"/>
      <c r="D39" s="5"/>
      <c r="E39" s="30"/>
      <c r="F39" s="7"/>
      <c r="G39" s="8"/>
      <c r="H39" s="9"/>
      <c r="I39" s="5"/>
      <c r="J39" s="21"/>
      <c r="K39" s="21"/>
    </row>
    <row r="40" spans="1:12" ht="13" customHeight="1">
      <c r="A40" s="79">
        <f t="shared" ref="A40:A74" si="1">A39+1</f>
        <v>2</v>
      </c>
      <c r="B40" s="35"/>
      <c r="C40" s="13"/>
      <c r="D40" s="14"/>
      <c r="E40" s="31"/>
      <c r="F40" s="16"/>
      <c r="G40" s="17"/>
      <c r="H40" s="18"/>
      <c r="I40" s="14"/>
      <c r="J40" s="19"/>
      <c r="K40" s="19"/>
    </row>
    <row r="41" spans="1:12" ht="13" customHeight="1">
      <c r="A41" s="79">
        <f t="shared" si="1"/>
        <v>3</v>
      </c>
      <c r="B41" s="3"/>
      <c r="C41" s="20"/>
      <c r="D41" s="5"/>
      <c r="E41" s="30"/>
      <c r="F41" s="7"/>
      <c r="G41" s="8"/>
      <c r="H41" s="9"/>
      <c r="I41" s="5"/>
      <c r="J41" s="10"/>
      <c r="K41" s="10"/>
    </row>
    <row r="42" spans="1:12" ht="13" customHeight="1">
      <c r="A42" s="79">
        <f t="shared" si="1"/>
        <v>4</v>
      </c>
      <c r="B42" s="12" t="s">
        <v>815</v>
      </c>
      <c r="C42" s="13" t="s">
        <v>119</v>
      </c>
      <c r="D42" s="14"/>
      <c r="E42" s="31">
        <v>1</v>
      </c>
      <c r="F42" s="16" t="s">
        <v>8</v>
      </c>
      <c r="G42" s="17"/>
      <c r="H42" s="18">
        <f>細目B5!H36</f>
        <v>0</v>
      </c>
      <c r="I42" s="14"/>
      <c r="J42" s="19"/>
      <c r="K42" s="19"/>
    </row>
    <row r="43" spans="1:12" ht="13" customHeight="1">
      <c r="A43" s="70">
        <f t="shared" si="1"/>
        <v>5</v>
      </c>
      <c r="B43" s="3"/>
      <c r="C43" s="42"/>
      <c r="D43" s="43"/>
      <c r="E43" s="44"/>
      <c r="F43" s="45"/>
      <c r="G43" s="46"/>
      <c r="H43" s="47"/>
      <c r="I43" s="5"/>
      <c r="J43" s="10"/>
      <c r="K43" s="10"/>
    </row>
    <row r="44" spans="1:12" ht="13" customHeight="1">
      <c r="A44" s="70">
        <f t="shared" si="1"/>
        <v>6</v>
      </c>
      <c r="B44" s="12"/>
      <c r="C44" s="48" t="s">
        <v>0</v>
      </c>
      <c r="D44" s="49"/>
      <c r="E44" s="50"/>
      <c r="F44" s="48"/>
      <c r="G44" s="51"/>
      <c r="H44" s="52">
        <f>SUM(H41:H42)</f>
        <v>0</v>
      </c>
      <c r="I44" s="14"/>
      <c r="J44" s="19"/>
      <c r="K44" s="19"/>
    </row>
    <row r="45" spans="1:12" ht="13" customHeight="1">
      <c r="A45" s="70">
        <f t="shared" si="1"/>
        <v>7</v>
      </c>
      <c r="B45" s="3"/>
      <c r="C45" s="4"/>
      <c r="D45" s="5"/>
      <c r="E45" s="30"/>
      <c r="F45" s="7"/>
      <c r="G45" s="8"/>
      <c r="H45" s="9"/>
      <c r="I45" s="5"/>
      <c r="J45" s="10"/>
      <c r="K45" s="10"/>
    </row>
    <row r="46" spans="1:12" ht="13" customHeight="1">
      <c r="A46" s="70">
        <f t="shared" si="1"/>
        <v>8</v>
      </c>
      <c r="B46" s="12"/>
      <c r="C46" s="13"/>
      <c r="D46" s="14"/>
      <c r="E46" s="31"/>
      <c r="F46" s="16"/>
      <c r="G46" s="17"/>
      <c r="H46" s="18"/>
      <c r="I46" s="14"/>
      <c r="J46" s="19"/>
      <c r="K46" s="19"/>
    </row>
    <row r="47" spans="1:12" ht="13" customHeight="1">
      <c r="A47" s="70">
        <f t="shared" si="1"/>
        <v>9</v>
      </c>
      <c r="B47" s="3"/>
      <c r="C47" s="4"/>
      <c r="D47" s="5"/>
      <c r="E47" s="30"/>
      <c r="F47" s="7"/>
      <c r="G47" s="8"/>
      <c r="H47" s="9"/>
      <c r="I47" s="5"/>
      <c r="J47" s="10"/>
      <c r="K47" s="10"/>
    </row>
    <row r="48" spans="1:12" ht="13" customHeight="1">
      <c r="A48" s="70">
        <f t="shared" si="1"/>
        <v>10</v>
      </c>
      <c r="B48" s="12" t="s">
        <v>816</v>
      </c>
      <c r="C48" s="13" t="s">
        <v>114</v>
      </c>
      <c r="D48" s="14"/>
      <c r="E48" s="31">
        <v>1</v>
      </c>
      <c r="F48" s="16" t="s">
        <v>8</v>
      </c>
      <c r="G48" s="17"/>
      <c r="H48" s="18">
        <f>細目B6!H72</f>
        <v>0</v>
      </c>
      <c r="I48" s="14"/>
      <c r="J48" s="19"/>
      <c r="K48" s="19"/>
    </row>
    <row r="49" spans="1:11" ht="13" customHeight="1">
      <c r="A49" s="70">
        <f t="shared" si="1"/>
        <v>11</v>
      </c>
      <c r="B49" s="3"/>
      <c r="C49" s="42"/>
      <c r="D49" s="43"/>
      <c r="E49" s="44"/>
      <c r="F49" s="45"/>
      <c r="G49" s="46"/>
      <c r="H49" s="47"/>
      <c r="I49" s="5"/>
      <c r="J49" s="10"/>
      <c r="K49" s="10"/>
    </row>
    <row r="50" spans="1:11" ht="13" customHeight="1">
      <c r="A50" s="70">
        <f t="shared" si="1"/>
        <v>12</v>
      </c>
      <c r="B50" s="12"/>
      <c r="C50" s="48" t="s">
        <v>0</v>
      </c>
      <c r="D50" s="49"/>
      <c r="E50" s="50"/>
      <c r="F50" s="48"/>
      <c r="G50" s="51"/>
      <c r="H50" s="52">
        <f>SUM(H47:H48)</f>
        <v>0</v>
      </c>
      <c r="I50" s="14"/>
      <c r="J50" s="19"/>
      <c r="K50" s="19"/>
    </row>
    <row r="51" spans="1:11" ht="13" customHeight="1">
      <c r="A51" s="70">
        <f t="shared" si="1"/>
        <v>13</v>
      </c>
      <c r="B51" s="3"/>
      <c r="C51" s="4"/>
      <c r="D51" s="5"/>
      <c r="E51" s="30"/>
      <c r="F51" s="7"/>
      <c r="G51" s="8"/>
      <c r="H51" s="9"/>
      <c r="I51" s="5"/>
      <c r="J51" s="10"/>
      <c r="K51" s="10"/>
    </row>
    <row r="52" spans="1:11" ht="13" customHeight="1">
      <c r="A52" s="70">
        <f t="shared" si="1"/>
        <v>14</v>
      </c>
      <c r="B52" s="12"/>
      <c r="C52" s="13"/>
      <c r="D52" s="14"/>
      <c r="E52" s="31"/>
      <c r="F52" s="16"/>
      <c r="G52" s="17"/>
      <c r="H52" s="18"/>
      <c r="I52" s="14"/>
      <c r="J52" s="19"/>
      <c r="K52" s="19"/>
    </row>
    <row r="53" spans="1:11" ht="13" customHeight="1">
      <c r="A53" s="70">
        <f t="shared" si="1"/>
        <v>15</v>
      </c>
      <c r="B53" s="3"/>
      <c r="C53" s="4"/>
      <c r="D53" s="5"/>
      <c r="E53" s="30"/>
      <c r="F53" s="7"/>
      <c r="G53" s="8"/>
      <c r="H53" s="9"/>
      <c r="I53" s="5"/>
      <c r="J53" s="10"/>
      <c r="K53" s="10"/>
    </row>
    <row r="54" spans="1:11" ht="13" customHeight="1">
      <c r="A54" s="70">
        <f t="shared" si="1"/>
        <v>16</v>
      </c>
      <c r="B54" s="12" t="s">
        <v>817</v>
      </c>
      <c r="C54" s="13" t="s">
        <v>115</v>
      </c>
      <c r="D54" s="14"/>
      <c r="E54" s="31">
        <v>1</v>
      </c>
      <c r="F54" s="16" t="s">
        <v>8</v>
      </c>
      <c r="G54" s="17"/>
      <c r="H54" s="18">
        <f>細目B7!H36</f>
        <v>0</v>
      </c>
      <c r="I54" s="14"/>
      <c r="J54" s="19"/>
      <c r="K54" s="19"/>
    </row>
    <row r="55" spans="1:11" ht="13" customHeight="1">
      <c r="A55" s="70">
        <f t="shared" si="1"/>
        <v>17</v>
      </c>
      <c r="B55" s="3"/>
      <c r="C55" s="42"/>
      <c r="D55" s="43"/>
      <c r="E55" s="44"/>
      <c r="F55" s="45"/>
      <c r="G55" s="46"/>
      <c r="H55" s="47"/>
      <c r="I55" s="5"/>
      <c r="J55" s="10"/>
      <c r="K55" s="10"/>
    </row>
    <row r="56" spans="1:11" ht="13" customHeight="1">
      <c r="A56" s="70">
        <f t="shared" si="1"/>
        <v>18</v>
      </c>
      <c r="B56" s="12"/>
      <c r="C56" s="48" t="s">
        <v>0</v>
      </c>
      <c r="D56" s="49"/>
      <c r="E56" s="50"/>
      <c r="F56" s="48"/>
      <c r="G56" s="51"/>
      <c r="H56" s="52">
        <f>SUM(H53:H54)</f>
        <v>0</v>
      </c>
      <c r="I56" s="14"/>
      <c r="J56" s="19"/>
      <c r="K56" s="19"/>
    </row>
    <row r="57" spans="1:11" ht="13" customHeight="1">
      <c r="A57" s="70">
        <f t="shared" si="1"/>
        <v>19</v>
      </c>
      <c r="B57" s="3"/>
      <c r="C57" s="4"/>
      <c r="D57" s="5"/>
      <c r="E57" s="30"/>
      <c r="F57" s="7"/>
      <c r="G57" s="8"/>
      <c r="H57" s="9"/>
      <c r="I57" s="5"/>
      <c r="J57" s="10"/>
      <c r="K57" s="10"/>
    </row>
    <row r="58" spans="1:11" ht="13" customHeight="1">
      <c r="A58" s="70">
        <f t="shared" si="1"/>
        <v>20</v>
      </c>
      <c r="B58" s="12"/>
      <c r="C58" s="13"/>
      <c r="D58" s="14"/>
      <c r="E58" s="31"/>
      <c r="F58" s="16"/>
      <c r="G58" s="17"/>
      <c r="H58" s="18"/>
      <c r="I58" s="14"/>
      <c r="J58" s="19"/>
      <c r="K58" s="19"/>
    </row>
    <row r="59" spans="1:11" ht="13" customHeight="1">
      <c r="A59" s="70">
        <f t="shared" si="1"/>
        <v>21</v>
      </c>
      <c r="B59" s="3"/>
      <c r="C59" s="4"/>
      <c r="D59" s="5"/>
      <c r="E59" s="30"/>
      <c r="F59" s="7"/>
      <c r="G59" s="8"/>
      <c r="H59" s="9"/>
      <c r="I59" s="5"/>
      <c r="J59" s="10"/>
      <c r="K59" s="10"/>
    </row>
    <row r="60" spans="1:11" ht="13" customHeight="1">
      <c r="A60" s="70">
        <f t="shared" si="1"/>
        <v>22</v>
      </c>
      <c r="B60" s="12" t="s">
        <v>818</v>
      </c>
      <c r="C60" s="13" t="s">
        <v>116</v>
      </c>
      <c r="D60" s="14"/>
      <c r="E60" s="31"/>
      <c r="F60" s="16"/>
      <c r="G60" s="17"/>
      <c r="H60" s="18"/>
      <c r="I60" s="14"/>
      <c r="J60" s="19"/>
      <c r="K60" s="19"/>
    </row>
    <row r="61" spans="1:11" ht="13" customHeight="1">
      <c r="A61" s="70">
        <f t="shared" si="1"/>
        <v>23</v>
      </c>
      <c r="B61" s="3"/>
      <c r="C61" s="4"/>
      <c r="D61" s="5"/>
      <c r="E61" s="30"/>
      <c r="F61" s="7"/>
      <c r="G61" s="8"/>
      <c r="H61" s="9"/>
      <c r="I61" s="5"/>
      <c r="J61" s="10"/>
      <c r="K61" s="10"/>
    </row>
    <row r="62" spans="1:11" ht="13" customHeight="1">
      <c r="A62" s="70">
        <f t="shared" si="1"/>
        <v>24</v>
      </c>
      <c r="B62" s="12"/>
      <c r="C62" s="13" t="s">
        <v>536</v>
      </c>
      <c r="D62" s="14"/>
      <c r="E62" s="31">
        <v>1</v>
      </c>
      <c r="F62" s="16" t="s">
        <v>8</v>
      </c>
      <c r="G62" s="17"/>
      <c r="H62" s="18">
        <f>細目B8!H36</f>
        <v>0</v>
      </c>
      <c r="I62" s="14"/>
      <c r="J62" s="19"/>
      <c r="K62" s="19"/>
    </row>
    <row r="63" spans="1:11" ht="13" customHeight="1">
      <c r="A63" s="70">
        <f t="shared" si="1"/>
        <v>25</v>
      </c>
      <c r="B63" s="3"/>
      <c r="C63" s="4"/>
      <c r="D63" s="5"/>
      <c r="E63" s="30"/>
      <c r="F63" s="7"/>
      <c r="G63" s="8"/>
      <c r="H63" s="9"/>
      <c r="I63" s="5"/>
      <c r="J63" s="10"/>
      <c r="K63" s="10"/>
    </row>
    <row r="64" spans="1:11" ht="13" customHeight="1">
      <c r="A64" s="70">
        <f t="shared" si="1"/>
        <v>26</v>
      </c>
      <c r="B64" s="12"/>
      <c r="C64" s="13" t="s">
        <v>537</v>
      </c>
      <c r="D64" s="14"/>
      <c r="E64" s="31">
        <v>1</v>
      </c>
      <c r="F64" s="16" t="s">
        <v>8</v>
      </c>
      <c r="G64" s="17"/>
      <c r="H64" s="18">
        <f>細目B8!H72</f>
        <v>0</v>
      </c>
      <c r="I64" s="14"/>
      <c r="J64" s="19"/>
      <c r="K64" s="19"/>
    </row>
    <row r="65" spans="1:12" ht="13" customHeight="1">
      <c r="A65" s="70">
        <f t="shared" si="1"/>
        <v>27</v>
      </c>
      <c r="B65" s="3"/>
      <c r="C65" s="42"/>
      <c r="D65" s="43"/>
      <c r="E65" s="44"/>
      <c r="F65" s="45"/>
      <c r="G65" s="46"/>
      <c r="H65" s="47"/>
      <c r="I65" s="5"/>
      <c r="J65" s="10"/>
      <c r="K65" s="10"/>
    </row>
    <row r="66" spans="1:12" ht="13" customHeight="1">
      <c r="A66" s="70">
        <f t="shared" si="1"/>
        <v>28</v>
      </c>
      <c r="B66" s="12"/>
      <c r="C66" s="48" t="s">
        <v>0</v>
      </c>
      <c r="D66" s="49"/>
      <c r="E66" s="50"/>
      <c r="F66" s="48"/>
      <c r="G66" s="51"/>
      <c r="H66" s="52">
        <f>SUM(H59:H64)</f>
        <v>0</v>
      </c>
      <c r="I66" s="14"/>
      <c r="J66" s="19"/>
      <c r="K66" s="19"/>
    </row>
    <row r="67" spans="1:12" ht="13" customHeight="1">
      <c r="A67" s="70">
        <f t="shared" si="1"/>
        <v>29</v>
      </c>
      <c r="B67" s="3"/>
      <c r="C67" s="4"/>
      <c r="D67" s="5"/>
      <c r="E67" s="30"/>
      <c r="F67" s="7"/>
      <c r="G67" s="8"/>
      <c r="H67" s="9"/>
      <c r="I67" s="5"/>
      <c r="J67" s="10"/>
      <c r="K67" s="10"/>
    </row>
    <row r="68" spans="1:12" ht="13" customHeight="1">
      <c r="A68" s="70">
        <f t="shared" si="1"/>
        <v>30</v>
      </c>
      <c r="B68" s="12"/>
      <c r="C68" s="16"/>
      <c r="D68" s="14"/>
      <c r="E68" s="31"/>
      <c r="F68" s="16"/>
      <c r="G68" s="17"/>
      <c r="H68" s="18"/>
      <c r="I68" s="14"/>
      <c r="J68" s="19"/>
      <c r="K68" s="19"/>
    </row>
    <row r="69" spans="1:12" ht="13" customHeight="1">
      <c r="A69" s="70">
        <f t="shared" si="1"/>
        <v>31</v>
      </c>
      <c r="B69" s="3"/>
      <c r="C69" s="4"/>
      <c r="D69" s="5"/>
      <c r="E69" s="30"/>
      <c r="F69" s="7"/>
      <c r="G69" s="8"/>
      <c r="H69" s="9"/>
      <c r="I69" s="5"/>
      <c r="J69" s="10"/>
      <c r="K69" s="10"/>
    </row>
    <row r="70" spans="1:12" ht="13" customHeight="1">
      <c r="A70" s="70">
        <f t="shared" si="1"/>
        <v>32</v>
      </c>
      <c r="B70" s="12"/>
      <c r="C70" s="13"/>
      <c r="D70" s="14"/>
      <c r="E70" s="31"/>
      <c r="F70" s="16"/>
      <c r="G70" s="17"/>
      <c r="H70" s="18"/>
      <c r="I70" s="14"/>
      <c r="J70" s="19"/>
      <c r="K70" s="19"/>
    </row>
    <row r="71" spans="1:12" ht="13" customHeight="1">
      <c r="A71" s="70">
        <f t="shared" si="1"/>
        <v>33</v>
      </c>
      <c r="B71" s="3"/>
      <c r="C71" s="4"/>
      <c r="D71" s="5"/>
      <c r="E71" s="30"/>
      <c r="F71" s="7"/>
      <c r="G71" s="8"/>
      <c r="H71" s="9"/>
      <c r="I71" s="5"/>
      <c r="J71" s="10"/>
      <c r="K71" s="10"/>
    </row>
    <row r="72" spans="1:12" ht="13" customHeight="1">
      <c r="A72" s="70">
        <f t="shared" si="1"/>
        <v>34</v>
      </c>
      <c r="B72" s="12"/>
      <c r="C72" s="16"/>
      <c r="D72" s="14"/>
      <c r="E72" s="31"/>
      <c r="F72" s="16"/>
      <c r="G72" s="17"/>
      <c r="H72" s="18"/>
      <c r="I72" s="14"/>
      <c r="J72" s="19"/>
      <c r="K72" s="19"/>
    </row>
    <row r="73" spans="1:12" ht="13" customHeight="1">
      <c r="A73" s="70">
        <f t="shared" si="1"/>
        <v>35</v>
      </c>
      <c r="B73" s="3"/>
      <c r="C73" s="4"/>
      <c r="D73" s="5"/>
      <c r="E73" s="30"/>
      <c r="F73" s="7"/>
      <c r="G73" s="8"/>
      <c r="H73" s="9"/>
      <c r="I73" s="5"/>
      <c r="J73" s="10"/>
      <c r="K73" s="10"/>
    </row>
    <row r="74" spans="1:12" ht="13" customHeight="1">
      <c r="A74" s="70">
        <f t="shared" si="1"/>
        <v>36</v>
      </c>
      <c r="B74" s="12"/>
      <c r="C74" s="13"/>
      <c r="D74" s="14"/>
      <c r="E74" s="31"/>
      <c r="F74" s="16"/>
      <c r="G74" s="17"/>
      <c r="H74" s="18"/>
      <c r="I74" s="14"/>
      <c r="J74" s="19"/>
      <c r="K74" s="19"/>
      <c r="L74" s="11" t="s">
        <v>70</v>
      </c>
    </row>
  </sheetData>
  <mergeCells count="8">
    <mergeCell ref="H1:H2"/>
    <mergeCell ref="I1:K2"/>
    <mergeCell ref="B1:B2"/>
    <mergeCell ref="C1:C2"/>
    <mergeCell ref="D1:D2"/>
    <mergeCell ref="E1:E2"/>
    <mergeCell ref="F1:F2"/>
    <mergeCell ref="G1:G2"/>
  </mergeCells>
  <phoneticPr fontId="2"/>
  <conditionalFormatting sqref="G4 G6 G8 G10 G12 G14 G16 G18 G20 G22 G24 G26 G28 G30 G32 G34 G36 G38 G40 G42 G44 G46 G48 G50 G52 G54 G56 G58 G60 G62 G64 G66 G68 G70 G72 G74">
    <cfRule type="expression" dxfId="181" priority="4" stopIfTrue="1">
      <formula>AND(E4=1,F4="か所")</formula>
    </cfRule>
  </conditionalFormatting>
  <conditionalFormatting sqref="G44 G46 G4 G6 G8 G10 G12 G14 G16 G18 G20 G22 G24 G26 G28 G30 G32 G34 G36 G38 G40 G42 G48 G50 G52 G54 G56 G58 G60 G62 G64 G66 G68 G70 G72 G74">
    <cfRule type="expression" dxfId="180" priority="3" stopIfTrue="1">
      <formula>AND(E4=1,F4="式")</formula>
    </cfRule>
  </conditionalFormatting>
  <conditionalFormatting sqref="G44">
    <cfRule type="expression" dxfId="179" priority="2" stopIfTrue="1">
      <formula>AND(E44=1,LEN(F44)&lt;&gt;LENB(F44))</formula>
    </cfRule>
  </conditionalFormatting>
  <conditionalFormatting sqref="G46">
    <cfRule type="expression" dxfId="178" priority="1" stopIfTrue="1">
      <formula>AND(E46=1,LEN(F46)&lt;&gt;LENB(F46))</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95E2D-60CF-493F-B889-D66C234586B0}">
  <sheetPr>
    <tabColor rgb="FF92D050"/>
  </sheetPr>
  <dimension ref="A1:Y110"/>
  <sheetViews>
    <sheetView showGridLines="0" showZeros="0" view="pageBreakPreview" topLeftCell="A36"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84" customWidth="1"/>
    <col min="6" max="6" width="5.6328125" style="24" customWidth="1"/>
    <col min="7" max="7" width="12.6328125" style="25" customWidth="1"/>
    <col min="8" max="8" width="19.453125" style="25" customWidth="1"/>
    <col min="9" max="10" width="9.36328125" style="11" customWidth="1"/>
    <col min="11" max="11" width="9.36328125" style="76" customWidth="1"/>
    <col min="12" max="12" width="9.36328125" style="11" bestFit="1" customWidth="1"/>
    <col min="13" max="13" width="12.26953125" style="11" bestFit="1" customWidth="1"/>
    <col min="14" max="14" width="11.453125" style="11" customWidth="1"/>
    <col min="15" max="15" width="12" style="11" customWidth="1"/>
    <col min="16" max="23" width="9" style="75"/>
    <col min="24" max="16384" width="9" style="11"/>
  </cols>
  <sheetData>
    <row r="1" spans="1:25" s="2" customFormat="1" ht="13.5" customHeight="1">
      <c r="B1" s="201"/>
      <c r="C1" s="203" t="s">
        <v>1</v>
      </c>
      <c r="D1" s="203" t="s">
        <v>2</v>
      </c>
      <c r="E1" s="208" t="s">
        <v>3</v>
      </c>
      <c r="F1" s="203" t="s">
        <v>4</v>
      </c>
      <c r="G1" s="196" t="s">
        <v>5</v>
      </c>
      <c r="H1" s="196" t="s">
        <v>6</v>
      </c>
      <c r="I1" s="206" t="s">
        <v>7</v>
      </c>
      <c r="J1" s="206"/>
      <c r="K1" s="207"/>
      <c r="N1" s="76"/>
      <c r="P1" s="75"/>
      <c r="Q1" s="75"/>
      <c r="R1" s="75"/>
      <c r="S1" s="75"/>
      <c r="T1" s="75"/>
      <c r="U1" s="75"/>
      <c r="V1" s="75"/>
      <c r="W1" s="75"/>
    </row>
    <row r="2" spans="1:25" s="2" customFormat="1" ht="13.5" customHeight="1">
      <c r="B2" s="202"/>
      <c r="C2" s="197"/>
      <c r="D2" s="197"/>
      <c r="E2" s="205"/>
      <c r="F2" s="197"/>
      <c r="G2" s="197"/>
      <c r="H2" s="197"/>
      <c r="I2" s="197"/>
      <c r="J2" s="197"/>
      <c r="K2" s="200"/>
      <c r="N2" s="76"/>
      <c r="P2" s="75"/>
      <c r="Q2" s="75"/>
      <c r="R2" s="75"/>
      <c r="S2" s="75"/>
      <c r="T2" s="75"/>
      <c r="U2" s="75"/>
      <c r="V2" s="75"/>
      <c r="W2" s="75"/>
      <c r="X2" s="82"/>
      <c r="Y2" s="33"/>
    </row>
    <row r="3" spans="1:25" ht="13" customHeight="1">
      <c r="A3" s="69">
        <v>1</v>
      </c>
      <c r="B3" s="3"/>
      <c r="C3" s="20"/>
      <c r="D3" s="5"/>
      <c r="E3" s="74"/>
      <c r="F3" s="7"/>
      <c r="G3" s="8"/>
      <c r="H3" s="57"/>
      <c r="I3" s="5"/>
      <c r="J3" s="10"/>
      <c r="K3" s="64"/>
      <c r="N3" s="76"/>
      <c r="X3" s="76"/>
    </row>
    <row r="4" spans="1:25" ht="13" customHeight="1">
      <c r="A4" s="69">
        <f t="shared" ref="A4:A38" si="0">A3+1</f>
        <v>2</v>
      </c>
      <c r="B4" s="12" t="s">
        <v>36</v>
      </c>
      <c r="C4" s="13" t="str">
        <f>種目!C40</f>
        <v>収蔵庫棟</v>
      </c>
      <c r="D4" s="14"/>
      <c r="E4" s="77"/>
      <c r="F4" s="16"/>
      <c r="G4" s="17"/>
      <c r="H4" s="58"/>
      <c r="I4" s="14"/>
      <c r="J4" s="19"/>
      <c r="K4" s="65"/>
      <c r="N4" s="76"/>
      <c r="X4" s="76"/>
    </row>
    <row r="5" spans="1:25" ht="13" customHeight="1">
      <c r="A5" s="69">
        <f t="shared" si="0"/>
        <v>3</v>
      </c>
      <c r="B5" s="3"/>
      <c r="C5" s="4"/>
      <c r="D5" s="5"/>
      <c r="E5" s="74"/>
      <c r="F5" s="7"/>
      <c r="G5" s="8"/>
      <c r="H5" s="57"/>
      <c r="I5" s="5"/>
      <c r="J5" s="10"/>
      <c r="K5" s="64"/>
      <c r="N5" s="76"/>
      <c r="X5" s="76"/>
    </row>
    <row r="6" spans="1:25" ht="13" customHeight="1">
      <c r="A6" s="69">
        <f t="shared" si="0"/>
        <v>4</v>
      </c>
      <c r="B6" s="12"/>
      <c r="C6" s="13"/>
      <c r="D6" s="14"/>
      <c r="E6" s="77"/>
      <c r="F6" s="16"/>
      <c r="G6" s="17"/>
      <c r="H6" s="58"/>
      <c r="I6" s="14"/>
      <c r="J6" s="19"/>
      <c r="K6" s="65"/>
      <c r="N6" s="76"/>
      <c r="X6" s="76"/>
    </row>
    <row r="7" spans="1:25" ht="13" customHeight="1">
      <c r="A7" s="69">
        <f t="shared" si="0"/>
        <v>5</v>
      </c>
      <c r="B7" s="3"/>
      <c r="C7" s="4"/>
      <c r="D7" s="5"/>
      <c r="E7" s="74"/>
      <c r="F7" s="7"/>
      <c r="G7" s="8"/>
      <c r="H7" s="57"/>
      <c r="I7" s="5"/>
      <c r="J7" s="10"/>
      <c r="K7" s="64"/>
      <c r="N7" s="76"/>
      <c r="X7" s="76"/>
    </row>
    <row r="8" spans="1:25" ht="13" customHeight="1">
      <c r="A8" s="69">
        <f t="shared" si="0"/>
        <v>6</v>
      </c>
      <c r="B8" s="12" t="s">
        <v>69</v>
      </c>
      <c r="C8" s="13" t="s">
        <v>56</v>
      </c>
      <c r="D8" s="14"/>
      <c r="E8" s="77"/>
      <c r="F8" s="16"/>
      <c r="G8" s="17"/>
      <c r="H8" s="58"/>
      <c r="I8" s="14"/>
      <c r="J8" s="19"/>
      <c r="K8" s="65"/>
      <c r="N8" s="76"/>
      <c r="X8" s="76"/>
    </row>
    <row r="9" spans="1:25" ht="13" customHeight="1">
      <c r="A9" s="69">
        <f t="shared" si="0"/>
        <v>7</v>
      </c>
      <c r="B9" s="3"/>
      <c r="C9" s="4"/>
      <c r="D9" s="5"/>
      <c r="E9" s="74"/>
      <c r="F9" s="7"/>
      <c r="G9" s="8"/>
      <c r="H9" s="57"/>
      <c r="I9" s="5"/>
      <c r="J9" s="10"/>
      <c r="K9" s="64"/>
      <c r="N9" s="76"/>
      <c r="X9" s="76"/>
    </row>
    <row r="10" spans="1:25" ht="13" customHeight="1">
      <c r="A10" s="69">
        <f t="shared" si="0"/>
        <v>8</v>
      </c>
      <c r="B10" s="12"/>
      <c r="C10" s="13" t="s">
        <v>50</v>
      </c>
      <c r="D10" s="14"/>
      <c r="E10" s="77"/>
      <c r="F10" s="16"/>
      <c r="G10" s="17"/>
      <c r="H10" s="58"/>
      <c r="I10" s="14"/>
      <c r="J10" s="19"/>
      <c r="K10" s="65"/>
      <c r="N10" s="76"/>
      <c r="X10" s="76"/>
    </row>
    <row r="11" spans="1:25" ht="13" customHeight="1">
      <c r="A11" s="69">
        <f t="shared" si="0"/>
        <v>9</v>
      </c>
      <c r="B11" s="3"/>
      <c r="C11" s="4" t="s">
        <v>820</v>
      </c>
      <c r="D11" s="5" t="s">
        <v>822</v>
      </c>
      <c r="E11" s="74"/>
      <c r="F11" s="7"/>
      <c r="G11" s="8"/>
      <c r="H11" s="57"/>
      <c r="I11" s="5"/>
      <c r="J11" s="10"/>
      <c r="K11" s="64"/>
      <c r="N11" s="76"/>
      <c r="X11" s="76"/>
    </row>
    <row r="12" spans="1:25" s="98" customFormat="1" ht="13" customHeight="1">
      <c r="A12" s="101">
        <f t="shared" si="0"/>
        <v>10</v>
      </c>
      <c r="B12" s="12"/>
      <c r="C12" s="13" t="s">
        <v>134</v>
      </c>
      <c r="D12" s="14" t="s">
        <v>821</v>
      </c>
      <c r="E12" s="77">
        <v>1</v>
      </c>
      <c r="F12" s="16" t="s">
        <v>74</v>
      </c>
      <c r="G12" s="17"/>
      <c r="H12" s="58"/>
      <c r="I12" s="14"/>
      <c r="J12" s="19"/>
      <c r="K12" s="65"/>
      <c r="L12" s="107"/>
      <c r="N12" s="99"/>
      <c r="P12" s="100"/>
      <c r="Q12" s="100"/>
      <c r="R12" s="100"/>
      <c r="S12" s="100"/>
      <c r="T12" s="100"/>
      <c r="U12" s="100"/>
      <c r="V12" s="100"/>
      <c r="W12" s="100"/>
      <c r="X12" s="99"/>
    </row>
    <row r="13" spans="1:25" ht="13" customHeight="1">
      <c r="A13" s="69">
        <f t="shared" si="0"/>
        <v>11</v>
      </c>
      <c r="B13" s="3"/>
      <c r="C13" s="4" t="s">
        <v>823</v>
      </c>
      <c r="D13" s="5" t="s">
        <v>126</v>
      </c>
      <c r="E13" s="74"/>
      <c r="F13" s="7"/>
      <c r="G13" s="8"/>
      <c r="H13" s="57"/>
      <c r="I13" s="5"/>
      <c r="J13" s="10"/>
      <c r="K13" s="64"/>
      <c r="N13" s="76"/>
      <c r="X13" s="76"/>
    </row>
    <row r="14" spans="1:25" s="98" customFormat="1" ht="13" customHeight="1">
      <c r="A14" s="101">
        <f t="shared" si="0"/>
        <v>12</v>
      </c>
      <c r="B14" s="12"/>
      <c r="C14" s="13" t="s">
        <v>151</v>
      </c>
      <c r="D14" s="14" t="s">
        <v>132</v>
      </c>
      <c r="E14" s="77">
        <v>1</v>
      </c>
      <c r="F14" s="16" t="s">
        <v>74</v>
      </c>
      <c r="G14" s="17"/>
      <c r="H14" s="58"/>
      <c r="I14" s="14"/>
      <c r="J14" s="19"/>
      <c r="K14" s="65"/>
      <c r="L14" s="107"/>
      <c r="N14" s="99"/>
      <c r="P14" s="100"/>
      <c r="Q14" s="100"/>
      <c r="R14" s="100"/>
      <c r="S14" s="100"/>
      <c r="T14" s="100"/>
      <c r="U14" s="100"/>
      <c r="V14" s="100"/>
      <c r="W14" s="100"/>
      <c r="X14" s="99"/>
    </row>
    <row r="15" spans="1:25" s="66" customFormat="1" ht="13" customHeight="1">
      <c r="A15" s="69">
        <f t="shared" si="0"/>
        <v>13</v>
      </c>
      <c r="B15" s="3"/>
      <c r="C15" s="4"/>
      <c r="D15" s="5"/>
      <c r="E15" s="74"/>
      <c r="F15" s="7"/>
      <c r="G15" s="8"/>
      <c r="H15" s="57"/>
      <c r="I15" s="5"/>
      <c r="J15" s="10"/>
      <c r="K15" s="64"/>
      <c r="N15" s="67"/>
      <c r="P15" s="68"/>
      <c r="Q15" s="68"/>
      <c r="R15" s="68"/>
      <c r="S15" s="68"/>
      <c r="T15" s="68"/>
      <c r="U15" s="68"/>
      <c r="V15" s="68"/>
      <c r="W15" s="68"/>
      <c r="X15" s="67"/>
    </row>
    <row r="16" spans="1:25" s="66" customFormat="1" ht="13" customHeight="1">
      <c r="A16" s="69">
        <f t="shared" si="0"/>
        <v>14</v>
      </c>
      <c r="B16" s="12"/>
      <c r="C16" s="13" t="s">
        <v>202</v>
      </c>
      <c r="D16" s="14"/>
      <c r="E16" s="77">
        <v>1</v>
      </c>
      <c r="F16" s="16" t="s">
        <v>8</v>
      </c>
      <c r="G16" s="17"/>
      <c r="H16" s="58"/>
      <c r="I16" s="14"/>
      <c r="J16" s="19"/>
      <c r="K16" s="65"/>
      <c r="L16" s="85"/>
      <c r="N16" s="67"/>
      <c r="P16" s="68"/>
      <c r="Q16" s="68"/>
      <c r="R16" s="68"/>
      <c r="S16" s="68"/>
      <c r="T16" s="68"/>
      <c r="U16" s="68"/>
      <c r="V16" s="68"/>
      <c r="W16" s="68"/>
      <c r="X16" s="67"/>
    </row>
    <row r="17" spans="1:24" ht="13" customHeight="1">
      <c r="A17" s="69">
        <f t="shared" si="0"/>
        <v>15</v>
      </c>
      <c r="B17" s="3"/>
      <c r="C17" s="4"/>
      <c r="D17" s="5"/>
      <c r="E17" s="74"/>
      <c r="F17" s="7"/>
      <c r="G17" s="8"/>
      <c r="H17" s="57"/>
      <c r="I17" s="5"/>
      <c r="J17" s="10"/>
      <c r="K17" s="64"/>
      <c r="N17" s="76"/>
      <c r="X17" s="76"/>
    </row>
    <row r="18" spans="1:24" ht="13" customHeight="1">
      <c r="A18" s="69">
        <f t="shared" si="0"/>
        <v>16</v>
      </c>
      <c r="B18" s="12"/>
      <c r="C18" s="13"/>
      <c r="D18" s="14"/>
      <c r="E18" s="77"/>
      <c r="F18" s="16"/>
      <c r="G18" s="17"/>
      <c r="H18" s="58"/>
      <c r="I18" s="14"/>
      <c r="J18" s="19"/>
      <c r="K18" s="65"/>
      <c r="L18" s="63"/>
      <c r="N18" s="76"/>
      <c r="X18" s="76"/>
    </row>
    <row r="19" spans="1:24" ht="12.75" customHeight="1">
      <c r="A19" s="69">
        <f t="shared" si="0"/>
        <v>17</v>
      </c>
      <c r="B19" s="3"/>
      <c r="C19" s="4"/>
      <c r="D19" s="5"/>
      <c r="E19" s="74"/>
      <c r="F19" s="7"/>
      <c r="G19" s="8"/>
      <c r="H19" s="57"/>
      <c r="I19" s="5"/>
      <c r="J19" s="10"/>
      <c r="K19" s="64"/>
      <c r="N19" s="76"/>
      <c r="X19" s="76"/>
    </row>
    <row r="20" spans="1:24" ht="13" customHeight="1">
      <c r="A20" s="69">
        <f t="shared" si="0"/>
        <v>18</v>
      </c>
      <c r="B20" s="12"/>
      <c r="C20" s="13"/>
      <c r="D20" s="14"/>
      <c r="E20" s="77"/>
      <c r="F20" s="16"/>
      <c r="G20" s="17"/>
      <c r="H20" s="58"/>
      <c r="I20" s="14"/>
      <c r="J20" s="19"/>
      <c r="K20" s="65"/>
      <c r="N20" s="76"/>
      <c r="X20" s="76"/>
    </row>
    <row r="21" spans="1:24" ht="13" customHeight="1">
      <c r="A21" s="69">
        <f t="shared" si="0"/>
        <v>19</v>
      </c>
      <c r="B21" s="3"/>
      <c r="C21" s="4"/>
      <c r="D21" s="5"/>
      <c r="E21" s="74"/>
      <c r="F21" s="7"/>
      <c r="G21" s="8"/>
      <c r="H21" s="57"/>
      <c r="I21" s="5"/>
      <c r="J21" s="10"/>
      <c r="K21" s="64"/>
      <c r="N21" s="76"/>
      <c r="X21" s="76"/>
    </row>
    <row r="22" spans="1:24" ht="13" customHeight="1">
      <c r="A22" s="69">
        <f t="shared" si="0"/>
        <v>20</v>
      </c>
      <c r="B22" s="12"/>
      <c r="C22" s="13"/>
      <c r="D22" s="14"/>
      <c r="E22" s="77"/>
      <c r="F22" s="16"/>
      <c r="G22" s="17"/>
      <c r="H22" s="58"/>
      <c r="I22" s="14"/>
      <c r="J22" s="19"/>
      <c r="K22" s="65"/>
      <c r="L22" s="63"/>
      <c r="N22" s="76"/>
      <c r="X22" s="76"/>
    </row>
    <row r="23" spans="1:24" ht="13" customHeight="1">
      <c r="A23" s="69">
        <f t="shared" si="0"/>
        <v>21</v>
      </c>
      <c r="B23" s="3"/>
      <c r="C23" s="4"/>
      <c r="D23" s="5"/>
      <c r="E23" s="74"/>
      <c r="F23" s="7"/>
      <c r="G23" s="8"/>
      <c r="H23" s="57"/>
      <c r="I23" s="5"/>
      <c r="J23" s="10"/>
      <c r="K23" s="64"/>
      <c r="N23" s="76"/>
      <c r="X23" s="76"/>
    </row>
    <row r="24" spans="1:24" ht="13" customHeight="1">
      <c r="A24" s="69">
        <f t="shared" si="0"/>
        <v>22</v>
      </c>
      <c r="B24" s="12"/>
      <c r="C24" s="13"/>
      <c r="D24" s="14"/>
      <c r="E24" s="77"/>
      <c r="F24" s="16"/>
      <c r="G24" s="17"/>
      <c r="H24" s="58"/>
      <c r="I24" s="14"/>
      <c r="J24" s="19"/>
      <c r="K24" s="65"/>
      <c r="L24" s="63"/>
      <c r="N24" s="76"/>
      <c r="X24" s="76"/>
    </row>
    <row r="25" spans="1:24" ht="12.75" customHeight="1">
      <c r="A25" s="69">
        <f t="shared" si="0"/>
        <v>23</v>
      </c>
      <c r="B25" s="3"/>
      <c r="C25" s="4"/>
      <c r="D25" s="5"/>
      <c r="E25" s="74"/>
      <c r="F25" s="7"/>
      <c r="G25" s="8"/>
      <c r="H25" s="57"/>
      <c r="I25" s="5"/>
      <c r="J25" s="10"/>
      <c r="K25" s="64"/>
      <c r="N25" s="76"/>
      <c r="X25" s="76"/>
    </row>
    <row r="26" spans="1:24" ht="13" customHeight="1">
      <c r="A26" s="69">
        <f t="shared" si="0"/>
        <v>24</v>
      </c>
      <c r="B26" s="12"/>
      <c r="C26" s="13"/>
      <c r="D26" s="14"/>
      <c r="E26" s="77"/>
      <c r="F26" s="16"/>
      <c r="G26" s="17"/>
      <c r="H26" s="58"/>
      <c r="I26" s="14"/>
      <c r="J26" s="19"/>
      <c r="K26" s="65"/>
      <c r="L26" s="63"/>
      <c r="N26" s="76"/>
      <c r="X26" s="76"/>
    </row>
    <row r="27" spans="1:24" ht="13" customHeight="1">
      <c r="A27" s="69">
        <f t="shared" si="0"/>
        <v>25</v>
      </c>
      <c r="B27" s="3"/>
      <c r="C27" s="4"/>
      <c r="D27" s="5"/>
      <c r="E27" s="74"/>
      <c r="F27" s="7"/>
      <c r="G27" s="8"/>
      <c r="H27" s="57"/>
      <c r="I27" s="5"/>
      <c r="J27" s="10"/>
      <c r="K27" s="64"/>
      <c r="N27" s="76"/>
      <c r="X27" s="76"/>
    </row>
    <row r="28" spans="1:24" ht="13" customHeight="1">
      <c r="A28" s="69">
        <f t="shared" si="0"/>
        <v>26</v>
      </c>
      <c r="B28" s="12"/>
      <c r="C28" s="13"/>
      <c r="D28" s="14"/>
      <c r="E28" s="77"/>
      <c r="F28" s="16"/>
      <c r="G28" s="17"/>
      <c r="H28" s="58"/>
      <c r="I28" s="14"/>
      <c r="J28" s="19"/>
      <c r="K28" s="65"/>
      <c r="L28" s="63"/>
      <c r="N28" s="76"/>
      <c r="X28" s="76"/>
    </row>
    <row r="29" spans="1:24" ht="13" customHeight="1">
      <c r="A29" s="69">
        <f t="shared" si="0"/>
        <v>27</v>
      </c>
      <c r="B29" s="3"/>
      <c r="C29" s="4"/>
      <c r="D29" s="5"/>
      <c r="E29" s="74"/>
      <c r="F29" s="7"/>
      <c r="G29" s="8"/>
      <c r="H29" s="57"/>
      <c r="I29" s="5"/>
      <c r="J29" s="10"/>
      <c r="K29" s="64"/>
      <c r="N29" s="76"/>
      <c r="X29" s="76"/>
    </row>
    <row r="30" spans="1:24" ht="13" customHeight="1">
      <c r="A30" s="69">
        <f t="shared" si="0"/>
        <v>28</v>
      </c>
      <c r="B30" s="12"/>
      <c r="C30" s="13"/>
      <c r="D30" s="14"/>
      <c r="E30" s="77"/>
      <c r="F30" s="16"/>
      <c r="G30" s="17"/>
      <c r="H30" s="58"/>
      <c r="I30" s="14"/>
      <c r="J30" s="19"/>
      <c r="K30" s="65"/>
      <c r="L30" s="63"/>
      <c r="N30" s="76"/>
      <c r="X30" s="76"/>
    </row>
    <row r="31" spans="1:24" ht="12.75" customHeight="1">
      <c r="A31" s="69">
        <f t="shared" si="0"/>
        <v>29</v>
      </c>
      <c r="B31" s="3"/>
      <c r="C31" s="4"/>
      <c r="D31" s="5"/>
      <c r="E31" s="74"/>
      <c r="F31" s="7"/>
      <c r="G31" s="8"/>
      <c r="H31" s="57"/>
      <c r="I31" s="5"/>
      <c r="J31" s="10"/>
      <c r="K31" s="64"/>
      <c r="N31" s="76"/>
      <c r="X31" s="76"/>
    </row>
    <row r="32" spans="1:24" ht="13" customHeight="1">
      <c r="A32" s="69">
        <f t="shared" si="0"/>
        <v>30</v>
      </c>
      <c r="B32" s="12"/>
      <c r="C32" s="13"/>
      <c r="D32" s="14"/>
      <c r="E32" s="77"/>
      <c r="F32" s="16"/>
      <c r="G32" s="17"/>
      <c r="H32" s="58"/>
      <c r="I32" s="14"/>
      <c r="J32" s="19"/>
      <c r="K32" s="65"/>
      <c r="N32" s="76"/>
      <c r="X32" s="76"/>
    </row>
    <row r="33" spans="1:24" ht="13" customHeight="1">
      <c r="A33" s="69">
        <f t="shared" si="0"/>
        <v>31</v>
      </c>
      <c r="B33" s="3"/>
      <c r="C33" s="4"/>
      <c r="D33" s="5"/>
      <c r="E33" s="74"/>
      <c r="F33" s="7"/>
      <c r="G33" s="8"/>
      <c r="H33" s="57"/>
      <c r="I33" s="5"/>
      <c r="J33" s="10"/>
      <c r="K33" s="64"/>
      <c r="N33" s="76"/>
      <c r="X33" s="76"/>
    </row>
    <row r="34" spans="1:24" ht="13" customHeight="1">
      <c r="A34" s="69">
        <f t="shared" si="0"/>
        <v>32</v>
      </c>
      <c r="B34" s="12"/>
      <c r="C34" s="13"/>
      <c r="D34" s="14"/>
      <c r="E34" s="77"/>
      <c r="F34" s="16"/>
      <c r="G34" s="17"/>
      <c r="H34" s="58"/>
      <c r="I34" s="14"/>
      <c r="J34" s="19"/>
      <c r="K34" s="65"/>
      <c r="N34" s="76"/>
      <c r="X34" s="76"/>
    </row>
    <row r="35" spans="1:24" s="71" customFormat="1" ht="13" customHeight="1">
      <c r="A35" s="95">
        <f t="shared" si="0"/>
        <v>33</v>
      </c>
      <c r="B35" s="117"/>
      <c r="C35" s="42"/>
      <c r="D35" s="43"/>
      <c r="E35" s="44"/>
      <c r="F35" s="45"/>
      <c r="G35" s="46"/>
      <c r="H35" s="47"/>
      <c r="I35" s="43"/>
      <c r="J35" s="118"/>
      <c r="K35" s="119"/>
      <c r="N35" s="73"/>
      <c r="P35" s="72"/>
      <c r="Q35" s="72"/>
      <c r="R35" s="72"/>
      <c r="S35" s="72"/>
      <c r="T35" s="72"/>
      <c r="U35" s="72"/>
      <c r="V35" s="72"/>
      <c r="W35" s="72"/>
      <c r="X35" s="73"/>
    </row>
    <row r="36" spans="1:24" s="71" customFormat="1" ht="13" customHeight="1">
      <c r="A36" s="95">
        <f t="shared" si="0"/>
        <v>34</v>
      </c>
      <c r="B36" s="88"/>
      <c r="C36" s="48" t="s">
        <v>205</v>
      </c>
      <c r="D36" s="49"/>
      <c r="E36" s="50"/>
      <c r="F36" s="48"/>
      <c r="G36" s="51"/>
      <c r="H36" s="52"/>
      <c r="I36" s="49"/>
      <c r="J36" s="86"/>
      <c r="K36" s="87"/>
      <c r="N36" s="73"/>
      <c r="P36" s="72"/>
      <c r="Q36" s="72"/>
      <c r="R36" s="72"/>
      <c r="S36" s="72"/>
      <c r="T36" s="72"/>
      <c r="U36" s="72"/>
      <c r="V36" s="72"/>
      <c r="W36" s="72"/>
      <c r="X36" s="73"/>
    </row>
    <row r="37" spans="1:24" ht="13" customHeight="1">
      <c r="A37" s="69">
        <f t="shared" si="0"/>
        <v>35</v>
      </c>
      <c r="B37" s="3"/>
      <c r="C37" s="4"/>
      <c r="D37" s="5"/>
      <c r="E37" s="74"/>
      <c r="F37" s="7"/>
      <c r="G37" s="8"/>
      <c r="H37" s="57"/>
      <c r="I37" s="5"/>
      <c r="J37" s="10"/>
      <c r="K37" s="64"/>
      <c r="N37" s="76"/>
      <c r="X37" s="76"/>
    </row>
    <row r="38" spans="1:24" ht="13" customHeight="1">
      <c r="A38" s="69">
        <f t="shared" si="0"/>
        <v>36</v>
      </c>
      <c r="B38" s="12"/>
      <c r="C38" s="13"/>
      <c r="D38" s="14"/>
      <c r="E38" s="77"/>
      <c r="F38" s="16"/>
      <c r="G38" s="17"/>
      <c r="H38" s="58"/>
      <c r="I38" s="14"/>
      <c r="J38" s="19"/>
      <c r="K38" s="29"/>
      <c r="N38" s="76"/>
      <c r="X38" s="76"/>
    </row>
    <row r="39" spans="1:24" ht="13" customHeight="1">
      <c r="A39" s="70">
        <v>1</v>
      </c>
      <c r="B39" s="3"/>
      <c r="C39" s="4"/>
      <c r="D39" s="5"/>
      <c r="E39" s="74"/>
      <c r="F39" s="7"/>
      <c r="G39" s="8"/>
      <c r="H39" s="57"/>
      <c r="I39" s="5"/>
      <c r="J39" s="10"/>
      <c r="K39" s="64"/>
      <c r="N39" s="76"/>
      <c r="X39" s="76"/>
    </row>
    <row r="40" spans="1:24" ht="13" customHeight="1">
      <c r="A40" s="70">
        <f t="shared" ref="A40:A74" si="1">A39+1</f>
        <v>2</v>
      </c>
      <c r="B40" s="12"/>
      <c r="C40" s="13" t="s">
        <v>309</v>
      </c>
      <c r="D40" s="14"/>
      <c r="E40" s="77"/>
      <c r="F40" s="16"/>
      <c r="G40" s="17"/>
      <c r="H40" s="58"/>
      <c r="I40" s="14"/>
      <c r="J40" s="19"/>
      <c r="K40" s="65"/>
      <c r="N40" s="76"/>
      <c r="X40" s="76"/>
    </row>
    <row r="41" spans="1:24" ht="13" customHeight="1">
      <c r="A41" s="70">
        <f t="shared" si="1"/>
        <v>3</v>
      </c>
      <c r="B41" s="3"/>
      <c r="C41" s="4" t="s">
        <v>860</v>
      </c>
      <c r="D41" s="5" t="s">
        <v>310</v>
      </c>
      <c r="E41" s="74"/>
      <c r="F41" s="7"/>
      <c r="G41" s="8"/>
      <c r="H41" s="57"/>
      <c r="I41" s="5"/>
      <c r="J41" s="10"/>
      <c r="K41" s="64"/>
      <c r="N41" s="76"/>
      <c r="X41" s="76"/>
    </row>
    <row r="42" spans="1:24" s="89" customFormat="1" ht="13" customHeight="1">
      <c r="A42" s="93">
        <f t="shared" si="1"/>
        <v>4</v>
      </c>
      <c r="B42" s="12"/>
      <c r="C42" s="13" t="s">
        <v>311</v>
      </c>
      <c r="D42" s="14" t="s">
        <v>312</v>
      </c>
      <c r="E42" s="77">
        <v>10</v>
      </c>
      <c r="F42" s="16" t="s">
        <v>11</v>
      </c>
      <c r="G42" s="17"/>
      <c r="H42" s="58"/>
      <c r="I42" s="14"/>
      <c r="J42" s="19"/>
      <c r="K42" s="65"/>
      <c r="N42" s="90"/>
      <c r="P42" s="91"/>
      <c r="Q42" s="91"/>
      <c r="R42" s="91"/>
      <c r="S42" s="91"/>
      <c r="T42" s="91"/>
      <c r="U42" s="91"/>
      <c r="V42" s="91"/>
      <c r="W42" s="91"/>
      <c r="X42" s="90"/>
    </row>
    <row r="43" spans="1:24" ht="13" customHeight="1">
      <c r="A43" s="70">
        <f t="shared" si="1"/>
        <v>5</v>
      </c>
      <c r="B43" s="3"/>
      <c r="C43" s="4" t="s">
        <v>860</v>
      </c>
      <c r="D43" s="5" t="s">
        <v>310</v>
      </c>
      <c r="E43" s="74"/>
      <c r="F43" s="7"/>
      <c r="G43" s="8"/>
      <c r="H43" s="57"/>
      <c r="I43" s="5"/>
      <c r="J43" s="10"/>
      <c r="K43" s="64"/>
      <c r="N43" s="76"/>
      <c r="X43" s="76"/>
    </row>
    <row r="44" spans="1:24" s="89" customFormat="1" ht="13" customHeight="1">
      <c r="A44" s="93">
        <f t="shared" si="1"/>
        <v>6</v>
      </c>
      <c r="B44" s="12"/>
      <c r="C44" s="13" t="s">
        <v>311</v>
      </c>
      <c r="D44" s="14" t="s">
        <v>313</v>
      </c>
      <c r="E44" s="77">
        <v>23</v>
      </c>
      <c r="F44" s="16" t="s">
        <v>11</v>
      </c>
      <c r="G44" s="17"/>
      <c r="H44" s="58"/>
      <c r="I44" s="14"/>
      <c r="J44" s="19"/>
      <c r="K44" s="65"/>
      <c r="N44" s="90"/>
      <c r="P44" s="91"/>
      <c r="Q44" s="91"/>
      <c r="R44" s="91"/>
      <c r="S44" s="91"/>
      <c r="T44" s="91"/>
      <c r="U44" s="91"/>
      <c r="V44" s="91"/>
      <c r="W44" s="91"/>
      <c r="X44" s="90"/>
    </row>
    <row r="45" spans="1:24" ht="13" customHeight="1">
      <c r="A45" s="70">
        <f t="shared" si="1"/>
        <v>7</v>
      </c>
      <c r="B45" s="3"/>
      <c r="C45" s="4" t="s">
        <v>860</v>
      </c>
      <c r="D45" s="5" t="s">
        <v>317</v>
      </c>
      <c r="E45" s="74"/>
      <c r="F45" s="7"/>
      <c r="G45" s="8"/>
      <c r="H45" s="57"/>
      <c r="I45" s="5"/>
      <c r="J45" s="10"/>
      <c r="K45" s="64"/>
      <c r="N45" s="76"/>
      <c r="X45" s="76"/>
    </row>
    <row r="46" spans="1:24" s="89" customFormat="1" ht="13" customHeight="1">
      <c r="A46" s="93">
        <f t="shared" si="1"/>
        <v>8</v>
      </c>
      <c r="B46" s="12"/>
      <c r="C46" s="13" t="s">
        <v>311</v>
      </c>
      <c r="D46" s="14" t="s">
        <v>314</v>
      </c>
      <c r="E46" s="77">
        <v>10</v>
      </c>
      <c r="F46" s="16" t="s">
        <v>11</v>
      </c>
      <c r="G46" s="17"/>
      <c r="H46" s="58"/>
      <c r="I46" s="14"/>
      <c r="J46" s="19"/>
      <c r="K46" s="83"/>
      <c r="N46" s="90"/>
      <c r="P46" s="91"/>
      <c r="Q46" s="91"/>
      <c r="R46" s="91"/>
      <c r="S46" s="91"/>
      <c r="T46" s="91"/>
      <c r="U46" s="91"/>
      <c r="V46" s="91"/>
      <c r="W46" s="91"/>
      <c r="X46" s="90"/>
    </row>
    <row r="47" spans="1:24" ht="13" customHeight="1">
      <c r="A47" s="70">
        <f t="shared" si="1"/>
        <v>9</v>
      </c>
      <c r="B47" s="3"/>
      <c r="C47" s="4" t="s">
        <v>860</v>
      </c>
      <c r="D47" s="5" t="s">
        <v>317</v>
      </c>
      <c r="E47" s="74"/>
      <c r="F47" s="7"/>
      <c r="G47" s="8"/>
      <c r="H47" s="57"/>
      <c r="I47" s="5"/>
      <c r="J47" s="10"/>
      <c r="K47" s="64"/>
      <c r="N47" s="76"/>
      <c r="X47" s="76"/>
    </row>
    <row r="48" spans="1:24" s="89" customFormat="1" ht="13" customHeight="1">
      <c r="A48" s="93">
        <f t="shared" si="1"/>
        <v>10</v>
      </c>
      <c r="B48" s="12"/>
      <c r="C48" s="13" t="s">
        <v>311</v>
      </c>
      <c r="D48" s="14" t="s">
        <v>315</v>
      </c>
      <c r="E48" s="77">
        <v>23</v>
      </c>
      <c r="F48" s="16" t="s">
        <v>11</v>
      </c>
      <c r="G48" s="17"/>
      <c r="H48" s="58"/>
      <c r="I48" s="14"/>
      <c r="J48" s="19"/>
      <c r="K48" s="65"/>
      <c r="N48" s="90"/>
      <c r="P48" s="91"/>
      <c r="Q48" s="91"/>
      <c r="R48" s="91"/>
      <c r="S48" s="91"/>
      <c r="T48" s="91"/>
      <c r="U48" s="91"/>
      <c r="V48" s="91"/>
      <c r="W48" s="91"/>
      <c r="X48" s="90"/>
    </row>
    <row r="49" spans="1:24" ht="13" customHeight="1">
      <c r="A49" s="70">
        <f t="shared" si="1"/>
        <v>11</v>
      </c>
      <c r="B49" s="3"/>
      <c r="C49" s="4" t="s">
        <v>859</v>
      </c>
      <c r="D49" s="5" t="s">
        <v>109</v>
      </c>
      <c r="E49" s="74"/>
      <c r="F49" s="7"/>
      <c r="G49" s="8"/>
      <c r="H49" s="57"/>
      <c r="I49" s="5"/>
      <c r="J49" s="10"/>
      <c r="K49" s="64"/>
      <c r="N49" s="76"/>
      <c r="X49" s="76"/>
    </row>
    <row r="50" spans="1:24" s="89" customFormat="1" ht="13" customHeight="1">
      <c r="A50" s="93">
        <f t="shared" si="1"/>
        <v>12</v>
      </c>
      <c r="B50" s="12"/>
      <c r="C50" s="13" t="s">
        <v>322</v>
      </c>
      <c r="D50" s="14" t="s">
        <v>101</v>
      </c>
      <c r="E50" s="77">
        <v>27</v>
      </c>
      <c r="F50" s="16" t="s">
        <v>11</v>
      </c>
      <c r="G50" s="17"/>
      <c r="H50" s="58"/>
      <c r="I50" s="14"/>
      <c r="J50" s="19"/>
      <c r="K50" s="65"/>
      <c r="N50" s="90"/>
      <c r="P50" s="91"/>
      <c r="Q50" s="91"/>
      <c r="R50" s="91"/>
      <c r="S50" s="91"/>
      <c r="T50" s="91"/>
      <c r="U50" s="91"/>
      <c r="V50" s="91"/>
      <c r="W50" s="91"/>
      <c r="X50" s="90"/>
    </row>
    <row r="51" spans="1:24" ht="13" customHeight="1">
      <c r="A51" s="70">
        <f t="shared" si="1"/>
        <v>13</v>
      </c>
      <c r="B51" s="3"/>
      <c r="C51" s="5" t="s">
        <v>345</v>
      </c>
      <c r="D51" s="5" t="s">
        <v>109</v>
      </c>
      <c r="E51" s="74"/>
      <c r="F51" s="7"/>
      <c r="G51" s="8"/>
      <c r="H51" s="57"/>
      <c r="I51" s="5"/>
      <c r="J51" s="10"/>
      <c r="K51" s="64"/>
      <c r="N51" s="76"/>
      <c r="X51" s="76"/>
    </row>
    <row r="52" spans="1:24" s="89" customFormat="1" ht="13" customHeight="1">
      <c r="A52" s="93">
        <f t="shared" si="1"/>
        <v>14</v>
      </c>
      <c r="B52" s="12"/>
      <c r="C52" s="14" t="s">
        <v>322</v>
      </c>
      <c r="D52" s="14" t="s">
        <v>323</v>
      </c>
      <c r="E52" s="77">
        <v>26</v>
      </c>
      <c r="F52" s="16" t="s">
        <v>11</v>
      </c>
      <c r="G52" s="17"/>
      <c r="H52" s="58"/>
      <c r="I52" s="14"/>
      <c r="J52" s="19"/>
      <c r="K52" s="65"/>
      <c r="N52" s="90"/>
      <c r="P52" s="91"/>
      <c r="Q52" s="91"/>
      <c r="R52" s="91"/>
      <c r="S52" s="91"/>
      <c r="T52" s="91"/>
      <c r="U52" s="91"/>
      <c r="V52" s="91"/>
      <c r="W52" s="91"/>
      <c r="X52" s="90"/>
    </row>
    <row r="53" spans="1:24" s="66" customFormat="1" ht="13" customHeight="1">
      <c r="A53" s="70">
        <f t="shared" si="1"/>
        <v>15</v>
      </c>
      <c r="B53" s="3"/>
      <c r="C53" s="4"/>
      <c r="D53" s="5"/>
      <c r="E53" s="74"/>
      <c r="F53" s="7"/>
      <c r="G53" s="8"/>
      <c r="H53" s="57"/>
      <c r="I53" s="5"/>
      <c r="J53" s="10"/>
      <c r="K53" s="64"/>
      <c r="N53" s="67"/>
      <c r="P53" s="68"/>
      <c r="Q53" s="68"/>
      <c r="R53" s="68"/>
      <c r="S53" s="68"/>
      <c r="T53" s="68"/>
      <c r="U53" s="68"/>
      <c r="V53" s="68"/>
      <c r="W53" s="68"/>
      <c r="X53" s="67"/>
    </row>
    <row r="54" spans="1:24" s="66" customFormat="1" ht="13" customHeight="1">
      <c r="A54" s="70">
        <f t="shared" si="1"/>
        <v>16</v>
      </c>
      <c r="B54" s="12"/>
      <c r="C54" s="13" t="s">
        <v>333</v>
      </c>
      <c r="D54" s="14"/>
      <c r="E54" s="77">
        <v>1</v>
      </c>
      <c r="F54" s="16" t="s">
        <v>13</v>
      </c>
      <c r="G54" s="17"/>
      <c r="H54" s="58"/>
      <c r="I54" s="14"/>
      <c r="J54" s="19"/>
      <c r="K54" s="65"/>
      <c r="N54" s="67"/>
      <c r="P54" s="68"/>
      <c r="Q54" s="68"/>
      <c r="R54" s="68"/>
      <c r="S54" s="68"/>
      <c r="T54" s="68"/>
      <c r="U54" s="68"/>
      <c r="V54" s="68"/>
      <c r="W54" s="68"/>
      <c r="X54" s="67"/>
    </row>
    <row r="55" spans="1:24" s="66" customFormat="1" ht="13" customHeight="1">
      <c r="A55" s="70">
        <f t="shared" si="1"/>
        <v>17</v>
      </c>
      <c r="B55" s="3"/>
      <c r="C55" s="4"/>
      <c r="D55" s="5"/>
      <c r="E55" s="74"/>
      <c r="F55" s="7"/>
      <c r="G55" s="8"/>
      <c r="H55" s="57"/>
      <c r="I55" s="5"/>
      <c r="J55" s="10"/>
      <c r="K55" s="64"/>
      <c r="N55" s="67"/>
      <c r="P55" s="68"/>
      <c r="Q55" s="68"/>
      <c r="R55" s="68"/>
      <c r="S55" s="68"/>
      <c r="T55" s="68"/>
      <c r="U55" s="68"/>
      <c r="V55" s="68"/>
      <c r="W55" s="68"/>
      <c r="X55" s="67"/>
    </row>
    <row r="56" spans="1:24" s="66" customFormat="1" ht="13" customHeight="1">
      <c r="A56" s="70">
        <f t="shared" si="1"/>
        <v>18</v>
      </c>
      <c r="B56" s="12"/>
      <c r="C56" s="13" t="s">
        <v>304</v>
      </c>
      <c r="D56" s="14"/>
      <c r="E56" s="77">
        <v>1</v>
      </c>
      <c r="F56" s="16" t="s">
        <v>13</v>
      </c>
      <c r="G56" s="17"/>
      <c r="H56" s="58"/>
      <c r="I56" s="14"/>
      <c r="J56" s="19"/>
      <c r="K56" s="65"/>
      <c r="N56" s="67"/>
      <c r="P56" s="68"/>
      <c r="Q56" s="68"/>
      <c r="R56" s="68"/>
      <c r="S56" s="68"/>
      <c r="T56" s="68"/>
      <c r="U56" s="68"/>
      <c r="V56" s="68"/>
      <c r="W56" s="68"/>
      <c r="X56" s="67"/>
    </row>
    <row r="57" spans="1:24" s="66" customFormat="1" ht="13" customHeight="1">
      <c r="A57" s="70">
        <f t="shared" si="1"/>
        <v>19</v>
      </c>
      <c r="B57" s="3"/>
      <c r="C57" s="4"/>
      <c r="D57" s="5"/>
      <c r="E57" s="74"/>
      <c r="F57" s="7"/>
      <c r="G57" s="8"/>
      <c r="H57" s="57"/>
      <c r="I57" s="5"/>
      <c r="J57" s="10"/>
      <c r="K57" s="64"/>
      <c r="N57" s="67"/>
      <c r="P57" s="68"/>
      <c r="Q57" s="68"/>
      <c r="R57" s="68"/>
      <c r="S57" s="68"/>
      <c r="T57" s="68"/>
      <c r="U57" s="68"/>
      <c r="V57" s="68"/>
      <c r="W57" s="68"/>
      <c r="X57" s="67"/>
    </row>
    <row r="58" spans="1:24" s="66" customFormat="1" ht="13" customHeight="1">
      <c r="A58" s="70">
        <f t="shared" si="1"/>
        <v>20</v>
      </c>
      <c r="B58" s="12"/>
      <c r="C58" s="13" t="s">
        <v>824</v>
      </c>
      <c r="D58" s="14"/>
      <c r="E58" s="77">
        <v>1</v>
      </c>
      <c r="F58" s="16" t="s">
        <v>13</v>
      </c>
      <c r="G58" s="17"/>
      <c r="H58" s="58"/>
      <c r="I58" s="14"/>
      <c r="J58" s="19"/>
      <c r="K58" s="65"/>
      <c r="N58" s="67"/>
      <c r="P58" s="68"/>
      <c r="Q58" s="68"/>
      <c r="R58" s="68"/>
      <c r="S58" s="68"/>
      <c r="T58" s="68"/>
      <c r="U58" s="68"/>
      <c r="V58" s="68"/>
      <c r="W58" s="68"/>
      <c r="X58" s="67"/>
    </row>
    <row r="59" spans="1:24" ht="13" customHeight="1">
      <c r="A59" s="70">
        <f t="shared" si="1"/>
        <v>21</v>
      </c>
      <c r="B59" s="3"/>
      <c r="C59" s="20"/>
      <c r="D59" s="5"/>
      <c r="E59" s="74"/>
      <c r="F59" s="7"/>
      <c r="G59" s="8"/>
      <c r="H59" s="57"/>
      <c r="I59" s="5"/>
      <c r="J59" s="10"/>
      <c r="K59" s="64"/>
      <c r="N59" s="76"/>
      <c r="X59" s="76"/>
    </row>
    <row r="60" spans="1:24" ht="13" customHeight="1">
      <c r="A60" s="70">
        <f t="shared" si="1"/>
        <v>22</v>
      </c>
      <c r="B60" s="12"/>
      <c r="C60" s="13" t="s">
        <v>305</v>
      </c>
      <c r="D60" s="14"/>
      <c r="E60" s="77">
        <v>1</v>
      </c>
      <c r="F60" s="16" t="s">
        <v>13</v>
      </c>
      <c r="G60" s="17"/>
      <c r="H60" s="58"/>
      <c r="I60" s="37"/>
      <c r="J60" s="19"/>
      <c r="K60" s="65"/>
      <c r="M60" s="25"/>
      <c r="N60" s="76"/>
      <c r="X60" s="76"/>
    </row>
    <row r="61" spans="1:24" ht="13" customHeight="1">
      <c r="A61" s="70">
        <f t="shared" si="1"/>
        <v>23</v>
      </c>
      <c r="B61" s="3"/>
      <c r="C61" s="4"/>
      <c r="D61" s="5"/>
      <c r="E61" s="74"/>
      <c r="F61" s="7"/>
      <c r="G61" s="8"/>
      <c r="H61" s="57"/>
      <c r="I61" s="5"/>
      <c r="J61" s="10"/>
      <c r="K61" s="64"/>
      <c r="N61" s="76"/>
      <c r="X61" s="76"/>
    </row>
    <row r="62" spans="1:24" ht="13" customHeight="1">
      <c r="A62" s="70">
        <f t="shared" si="1"/>
        <v>24</v>
      </c>
      <c r="B62" s="12"/>
      <c r="C62" s="13" t="s">
        <v>306</v>
      </c>
      <c r="D62" s="14"/>
      <c r="E62" s="77">
        <v>1</v>
      </c>
      <c r="F62" s="16" t="s">
        <v>13</v>
      </c>
      <c r="G62" s="17"/>
      <c r="H62" s="58"/>
      <c r="I62" s="37"/>
      <c r="J62" s="19"/>
      <c r="K62" s="65"/>
      <c r="L62" s="54"/>
      <c r="M62" s="25"/>
      <c r="N62" s="76"/>
      <c r="O62" s="24"/>
      <c r="X62" s="76"/>
    </row>
    <row r="63" spans="1:24" ht="13" customHeight="1">
      <c r="A63" s="70">
        <f t="shared" si="1"/>
        <v>25</v>
      </c>
      <c r="B63" s="3"/>
      <c r="C63" s="4"/>
      <c r="D63" s="5"/>
      <c r="E63" s="74"/>
      <c r="F63" s="7"/>
      <c r="G63" s="8"/>
      <c r="H63" s="57"/>
      <c r="I63" s="5"/>
      <c r="J63" s="10"/>
      <c r="K63" s="64"/>
      <c r="N63" s="76"/>
      <c r="X63" s="76"/>
    </row>
    <row r="64" spans="1:24" ht="13" customHeight="1">
      <c r="A64" s="70">
        <f t="shared" si="1"/>
        <v>26</v>
      </c>
      <c r="B64" s="12"/>
      <c r="C64" s="13"/>
      <c r="D64" s="14"/>
      <c r="E64" s="77"/>
      <c r="F64" s="16"/>
      <c r="G64" s="17"/>
      <c r="H64" s="58"/>
      <c r="I64" s="14"/>
      <c r="J64" s="19"/>
      <c r="K64" s="65"/>
      <c r="N64" s="76"/>
      <c r="X64" s="76"/>
    </row>
    <row r="65" spans="1:25" ht="13" customHeight="1">
      <c r="A65" s="70">
        <f t="shared" si="1"/>
        <v>27</v>
      </c>
      <c r="B65" s="3"/>
      <c r="C65" s="4"/>
      <c r="D65" s="5"/>
      <c r="E65" s="74"/>
      <c r="F65" s="7"/>
      <c r="G65" s="8"/>
      <c r="H65" s="57"/>
      <c r="I65" s="5"/>
      <c r="J65" s="10"/>
      <c r="K65" s="64"/>
      <c r="N65" s="76"/>
      <c r="X65" s="76"/>
    </row>
    <row r="66" spans="1:25" ht="13" customHeight="1">
      <c r="A66" s="70">
        <f t="shared" si="1"/>
        <v>28</v>
      </c>
      <c r="B66" s="12"/>
      <c r="C66" s="13"/>
      <c r="D66" s="14"/>
      <c r="E66" s="77"/>
      <c r="F66" s="16"/>
      <c r="G66" s="17"/>
      <c r="H66" s="58"/>
      <c r="I66" s="14"/>
      <c r="J66" s="19"/>
      <c r="K66" s="65"/>
      <c r="N66" s="76"/>
      <c r="X66" s="76"/>
    </row>
    <row r="67" spans="1:25" ht="13" customHeight="1">
      <c r="A67" s="70">
        <f t="shared" si="1"/>
        <v>29</v>
      </c>
      <c r="B67" s="3"/>
      <c r="C67" s="4"/>
      <c r="D67" s="5"/>
      <c r="E67" s="74"/>
      <c r="F67" s="7"/>
      <c r="G67" s="8"/>
      <c r="H67" s="57"/>
      <c r="I67" s="5"/>
      <c r="J67" s="10"/>
      <c r="K67" s="64"/>
      <c r="N67" s="76"/>
      <c r="X67" s="76"/>
    </row>
    <row r="68" spans="1:25" ht="13" customHeight="1">
      <c r="A68" s="70">
        <f t="shared" si="1"/>
        <v>30</v>
      </c>
      <c r="B68" s="12"/>
      <c r="C68" s="13"/>
      <c r="D68" s="14"/>
      <c r="E68" s="77"/>
      <c r="F68" s="16"/>
      <c r="G68" s="17"/>
      <c r="H68" s="58"/>
      <c r="I68" s="14"/>
      <c r="J68" s="19"/>
      <c r="K68" s="65"/>
      <c r="N68" s="76"/>
      <c r="X68" s="76"/>
    </row>
    <row r="69" spans="1:25" ht="13" customHeight="1">
      <c r="A69" s="70">
        <f t="shared" si="1"/>
        <v>31</v>
      </c>
      <c r="B69" s="3"/>
      <c r="C69" s="4"/>
      <c r="D69" s="5"/>
      <c r="E69" s="74"/>
      <c r="F69" s="7"/>
      <c r="G69" s="8"/>
      <c r="H69" s="57"/>
      <c r="I69" s="5"/>
      <c r="J69" s="10"/>
      <c r="K69" s="64"/>
      <c r="N69" s="76"/>
      <c r="X69" s="76"/>
    </row>
    <row r="70" spans="1:25" ht="13" customHeight="1">
      <c r="A70" s="70">
        <f t="shared" si="1"/>
        <v>32</v>
      </c>
      <c r="B70" s="12"/>
      <c r="C70" s="13"/>
      <c r="D70" s="14"/>
      <c r="E70" s="77"/>
      <c r="F70" s="16"/>
      <c r="G70" s="17"/>
      <c r="H70" s="58"/>
      <c r="I70" s="14"/>
      <c r="J70" s="19"/>
      <c r="K70" s="65"/>
      <c r="N70" s="76"/>
      <c r="X70" s="76"/>
    </row>
    <row r="71" spans="1:25" s="71" customFormat="1" ht="13" customHeight="1">
      <c r="A71" s="96">
        <f t="shared" si="1"/>
        <v>33</v>
      </c>
      <c r="B71" s="117"/>
      <c r="C71" s="42"/>
      <c r="D71" s="43"/>
      <c r="E71" s="44"/>
      <c r="F71" s="45"/>
      <c r="G71" s="46"/>
      <c r="H71" s="47"/>
      <c r="I71" s="43"/>
      <c r="J71" s="118"/>
      <c r="K71" s="119"/>
      <c r="N71" s="73"/>
      <c r="P71" s="72"/>
      <c r="Q71" s="72"/>
      <c r="R71" s="72"/>
      <c r="S71" s="72"/>
      <c r="T71" s="72"/>
      <c r="U71" s="72"/>
      <c r="V71" s="72"/>
      <c r="W71" s="72"/>
      <c r="X71" s="73"/>
    </row>
    <row r="72" spans="1:25" s="71" customFormat="1" ht="13" customHeight="1">
      <c r="A72" s="96">
        <f t="shared" si="1"/>
        <v>34</v>
      </c>
      <c r="B72" s="88"/>
      <c r="C72" s="48" t="s">
        <v>0</v>
      </c>
      <c r="D72" s="49"/>
      <c r="E72" s="50"/>
      <c r="F72" s="48"/>
      <c r="G72" s="51"/>
      <c r="H72" s="52"/>
      <c r="I72" s="49"/>
      <c r="J72" s="86"/>
      <c r="K72" s="87"/>
      <c r="N72" s="73"/>
      <c r="P72" s="72"/>
      <c r="Q72" s="72"/>
      <c r="R72" s="72"/>
      <c r="S72" s="72"/>
      <c r="T72" s="72"/>
      <c r="U72" s="72"/>
      <c r="V72" s="72"/>
      <c r="W72" s="72"/>
      <c r="X72" s="73"/>
    </row>
    <row r="73" spans="1:25" ht="13" customHeight="1">
      <c r="A73" s="70">
        <f t="shared" si="1"/>
        <v>35</v>
      </c>
      <c r="B73" s="3"/>
      <c r="C73" s="4"/>
      <c r="D73" s="5"/>
      <c r="E73" s="74"/>
      <c r="F73" s="7"/>
      <c r="G73" s="8"/>
      <c r="H73" s="57"/>
      <c r="I73" s="5"/>
      <c r="J73" s="10"/>
      <c r="K73" s="64"/>
      <c r="N73" s="76"/>
      <c r="X73" s="76"/>
    </row>
    <row r="74" spans="1:25" ht="13" customHeight="1">
      <c r="A74" s="70">
        <f t="shared" si="1"/>
        <v>36</v>
      </c>
      <c r="B74" s="12"/>
      <c r="C74" s="13"/>
      <c r="D74" s="14"/>
      <c r="E74" s="77"/>
      <c r="F74" s="16"/>
      <c r="G74" s="17"/>
      <c r="H74" s="58"/>
      <c r="I74" s="14"/>
      <c r="J74" s="19"/>
      <c r="K74" s="29"/>
      <c r="N74" s="76"/>
      <c r="X74" s="76"/>
    </row>
    <row r="75" spans="1:25" ht="13" customHeight="1">
      <c r="B75" s="3"/>
      <c r="C75" s="20"/>
      <c r="D75" s="5"/>
      <c r="E75" s="74"/>
      <c r="F75" s="7"/>
      <c r="G75" s="8"/>
      <c r="H75" s="57"/>
      <c r="I75" s="5" t="str">
        <f>O76</f>
        <v/>
      </c>
      <c r="J75" s="10"/>
      <c r="K75" s="64"/>
      <c r="N75" s="76"/>
      <c r="X75" s="76"/>
    </row>
    <row r="76" spans="1:25" ht="13" customHeight="1">
      <c r="B76" s="12"/>
      <c r="C76" s="13"/>
      <c r="D76" s="14"/>
      <c r="E76" s="77"/>
      <c r="F76" s="16"/>
      <c r="G76" s="17">
        <f>N76</f>
        <v>0</v>
      </c>
      <c r="H76" s="58">
        <f>IF(C76&lt;&gt;"計",ROUND(E76*G76,0),SUM(H$1:H75))</f>
        <v>0</v>
      </c>
      <c r="I76" s="14"/>
      <c r="J76" s="19"/>
      <c r="K76" s="65"/>
      <c r="N76" s="76">
        <f>MIN(P76,R76,T76,V76,X76)</f>
        <v>0</v>
      </c>
      <c r="O76" s="11" t="str">
        <f>IF(S76&lt;&gt;"",S76,IF(Q76&lt;&gt;"",Q76,IF(U76&lt;&gt;"",U76,IF(W76&lt;&gt;"",W76,Y76))))</f>
        <v/>
      </c>
      <c r="P76" s="75" t="str">
        <f>IFERROR(VLOOKUP(M76,#REF!,3,0),"")</f>
        <v/>
      </c>
      <c r="Q76" s="75" t="str">
        <f>IFERROR(VLOOKUP(M76,#REF!,4,0),"")</f>
        <v/>
      </c>
      <c r="R76" s="75" t="str">
        <f>IFERROR(VLOOKUP(M76,#REF!,3,0),"")</f>
        <v/>
      </c>
      <c r="S76" s="75" t="str">
        <f>IFERROR(VLOOKUP(M76,#REF!,4,0),"")</f>
        <v/>
      </c>
      <c r="T76" s="75" t="str">
        <f>IFERROR(VLOOKUP(M76,#REF!,10,0),"")</f>
        <v/>
      </c>
      <c r="U76" s="75" t="str">
        <f>IFERROR(VLOOKUP(M76,#REF!,1,0),"")</f>
        <v/>
      </c>
      <c r="V76" s="75" t="str">
        <f>IFERROR(VLOOKUP(M76,#REF!,10,0),"")</f>
        <v/>
      </c>
      <c r="W76" s="75" t="str">
        <f>IFERROR(VLOOKUP(M76,#REF!,1,0),"")</f>
        <v/>
      </c>
      <c r="X76" s="76" t="str">
        <f>IFERROR(VLOOKUP(M76,#REF!,10,0),"")</f>
        <v/>
      </c>
      <c r="Y76" s="11" t="str">
        <f>IFERROR(VLOOKUP(M76,#REF!,1,0),"")</f>
        <v/>
      </c>
    </row>
    <row r="77" spans="1:25" ht="13" customHeight="1">
      <c r="B77" s="3"/>
      <c r="C77" s="4"/>
      <c r="D77" s="5"/>
      <c r="E77" s="74"/>
      <c r="F77" s="7"/>
      <c r="G77" s="8"/>
      <c r="H77" s="57"/>
      <c r="I77" s="5"/>
      <c r="J77" s="10"/>
      <c r="K77" s="64"/>
      <c r="N77" s="76"/>
      <c r="X77" s="76"/>
    </row>
    <row r="78" spans="1:25" ht="13" customHeight="1">
      <c r="B78" s="12"/>
      <c r="C78" s="13"/>
      <c r="D78" s="14"/>
      <c r="E78" s="77"/>
      <c r="F78" s="16"/>
      <c r="G78" s="17">
        <f>N78</f>
        <v>0</v>
      </c>
      <c r="H78" s="58"/>
      <c r="I78" s="14"/>
      <c r="J78" s="19"/>
      <c r="K78" s="65"/>
      <c r="N78" s="76">
        <f>MIN(P78,R78,T78,V78,X78)</f>
        <v>0</v>
      </c>
      <c r="O78" s="11" t="str">
        <f>IF(S78&lt;&gt;"",S78,IF(Q78&lt;&gt;"",Q78,IF(U78&lt;&gt;"",U78,IF(W78&lt;&gt;"",W78,Y78))))</f>
        <v/>
      </c>
      <c r="P78" s="75" t="str">
        <f>IFERROR(VLOOKUP(M78,#REF!,3,0),"")</f>
        <v/>
      </c>
      <c r="Q78" s="75" t="str">
        <f>IFERROR(VLOOKUP(M78,#REF!,4,0),"")</f>
        <v/>
      </c>
      <c r="R78" s="75" t="str">
        <f>IFERROR(VLOOKUP(M78,#REF!,3,0),"")</f>
        <v/>
      </c>
      <c r="S78" s="75" t="str">
        <f>IFERROR(VLOOKUP(M78,#REF!,4,0),"")</f>
        <v/>
      </c>
      <c r="T78" s="75" t="str">
        <f>IFERROR(VLOOKUP(M78,#REF!,10,0),"")</f>
        <v/>
      </c>
      <c r="U78" s="75" t="str">
        <f>IFERROR(VLOOKUP(M78,#REF!,1,0),"")</f>
        <v/>
      </c>
      <c r="V78" s="75" t="str">
        <f>IFERROR(VLOOKUP(M78,#REF!,10,0),"")</f>
        <v/>
      </c>
      <c r="W78" s="75" t="str">
        <f>IFERROR(VLOOKUP(M78,#REF!,1,0),"")</f>
        <v/>
      </c>
      <c r="X78" s="76" t="str">
        <f>IFERROR(VLOOKUP(M78,#REF!,10,0),"")</f>
        <v/>
      </c>
      <c r="Y78" s="11" t="str">
        <f>IFERROR(VLOOKUP(M78,#REF!,1,0),"")</f>
        <v/>
      </c>
    </row>
    <row r="79" spans="1:25" ht="13" customHeight="1">
      <c r="B79" s="3"/>
      <c r="C79" s="4"/>
      <c r="D79" s="5"/>
      <c r="E79" s="74"/>
      <c r="F79" s="7"/>
      <c r="G79" s="8"/>
      <c r="H79" s="57"/>
      <c r="I79" s="5" t="str">
        <f>O80</f>
        <v/>
      </c>
      <c r="J79" s="10"/>
      <c r="K79" s="64"/>
      <c r="N79" s="76"/>
      <c r="X79" s="76"/>
    </row>
    <row r="80" spans="1:25" ht="13" customHeight="1">
      <c r="B80" s="12"/>
      <c r="C80" s="13"/>
      <c r="D80" s="14"/>
      <c r="E80" s="77"/>
      <c r="F80" s="16"/>
      <c r="G80" s="17">
        <f>N80</f>
        <v>0</v>
      </c>
      <c r="H80" s="58">
        <f>IF(C80&lt;&gt;"計",ROUND(E80*G80,0),SUM(H$1:H79))</f>
        <v>0</v>
      </c>
      <c r="I80" s="14"/>
      <c r="J80" s="19"/>
      <c r="K80" s="65"/>
      <c r="N80" s="76">
        <f>MIN(P80,R80,T80,V80,X80)</f>
        <v>0</v>
      </c>
      <c r="O80" s="11" t="str">
        <f>IF(S80&lt;&gt;"",S80,IF(Q80&lt;&gt;"",Q80,IF(U80&lt;&gt;"",U80,IF(W80&lt;&gt;"",W80,Y80))))</f>
        <v/>
      </c>
      <c r="P80" s="75" t="str">
        <f>IFERROR(VLOOKUP(M80,#REF!,3,0),"")</f>
        <v/>
      </c>
      <c r="Q80" s="75" t="str">
        <f>IFERROR(VLOOKUP(M80,#REF!,4,0),"")</f>
        <v/>
      </c>
      <c r="R80" s="75" t="str">
        <f>IFERROR(VLOOKUP(M80,#REF!,3,0),"")</f>
        <v/>
      </c>
      <c r="S80" s="75" t="str">
        <f>IFERROR(VLOOKUP(M80,#REF!,4,0),"")</f>
        <v/>
      </c>
      <c r="T80" s="75" t="str">
        <f>IFERROR(VLOOKUP(M80,#REF!,10,0),"")</f>
        <v/>
      </c>
      <c r="U80" s="75" t="str">
        <f>IFERROR(VLOOKUP(M80,#REF!,1,0),"")</f>
        <v/>
      </c>
      <c r="V80" s="75" t="str">
        <f>IFERROR(VLOOKUP(M80,#REF!,10,0),"")</f>
        <v/>
      </c>
      <c r="W80" s="75" t="str">
        <f>IFERROR(VLOOKUP(M80,#REF!,1,0),"")</f>
        <v/>
      </c>
      <c r="X80" s="76" t="str">
        <f>IFERROR(VLOOKUP(M80,#REF!,10,0),"")</f>
        <v/>
      </c>
      <c r="Y80" s="11" t="str">
        <f>IFERROR(VLOOKUP(M80,#REF!,1,0),"")</f>
        <v/>
      </c>
    </row>
    <row r="81" spans="2:25" ht="13" customHeight="1">
      <c r="B81" s="3"/>
      <c r="C81" s="4"/>
      <c r="D81" s="5"/>
      <c r="E81" s="74"/>
      <c r="F81" s="7"/>
      <c r="G81" s="8"/>
      <c r="H81" s="57"/>
      <c r="I81" s="5" t="str">
        <f>O82</f>
        <v/>
      </c>
      <c r="J81" s="10"/>
      <c r="K81" s="64"/>
      <c r="N81" s="76"/>
      <c r="X81" s="76"/>
    </row>
    <row r="82" spans="2:25" ht="13" customHeight="1">
      <c r="B82" s="12"/>
      <c r="C82" s="13"/>
      <c r="D82" s="14"/>
      <c r="E82" s="77"/>
      <c r="F82" s="16"/>
      <c r="G82" s="17">
        <f>N82</f>
        <v>0</v>
      </c>
      <c r="H82" s="58">
        <f>IF(C82&lt;&gt;"計",ROUND(E82*G82,0),SUM(H$1:H81))</f>
        <v>0</v>
      </c>
      <c r="I82" s="14"/>
      <c r="J82" s="19"/>
      <c r="K82" s="65"/>
      <c r="N82" s="76">
        <f>MIN(P82,R82,T82,V82,X82)</f>
        <v>0</v>
      </c>
      <c r="O82" s="11" t="str">
        <f>IF(S82&lt;&gt;"",S82,IF(Q82&lt;&gt;"",Q82,IF(U82&lt;&gt;"",U82,IF(W82&lt;&gt;"",W82,Y82))))</f>
        <v/>
      </c>
      <c r="P82" s="75" t="str">
        <f>IFERROR(VLOOKUP(M82,#REF!,3,0),"")</f>
        <v/>
      </c>
      <c r="Q82" s="75" t="str">
        <f>IFERROR(VLOOKUP(M82,#REF!,4,0),"")</f>
        <v/>
      </c>
      <c r="R82" s="75" t="str">
        <f>IFERROR(VLOOKUP(M82,#REF!,3,0),"")</f>
        <v/>
      </c>
      <c r="S82" s="75" t="str">
        <f>IFERROR(VLOOKUP(M82,#REF!,4,0),"")</f>
        <v/>
      </c>
      <c r="T82" s="75" t="str">
        <f>IFERROR(VLOOKUP(M82,#REF!,10,0),"")</f>
        <v/>
      </c>
      <c r="U82" s="75" t="str">
        <f>IFERROR(VLOOKUP(M82,#REF!,1,0),"")</f>
        <v/>
      </c>
      <c r="V82" s="75" t="str">
        <f>IFERROR(VLOOKUP(M82,#REF!,10,0),"")</f>
        <v/>
      </c>
      <c r="W82" s="75" t="str">
        <f>IFERROR(VLOOKUP(M82,#REF!,1,0),"")</f>
        <v/>
      </c>
      <c r="X82" s="76" t="str">
        <f>IFERROR(VLOOKUP(M82,#REF!,10,0),"")</f>
        <v/>
      </c>
      <c r="Y82" s="11" t="str">
        <f>IFERROR(VLOOKUP(M82,#REF!,1,0),"")</f>
        <v/>
      </c>
    </row>
    <row r="83" spans="2:25" ht="13" customHeight="1">
      <c r="B83" s="3"/>
      <c r="C83" s="4"/>
      <c r="D83" s="5"/>
      <c r="E83" s="74"/>
      <c r="F83" s="7"/>
      <c r="G83" s="8"/>
      <c r="H83" s="57"/>
      <c r="I83" s="5" t="str">
        <f>O84</f>
        <v/>
      </c>
      <c r="J83" s="10"/>
      <c r="K83" s="64"/>
      <c r="N83" s="76"/>
      <c r="X83" s="76"/>
    </row>
    <row r="84" spans="2:25" ht="13" customHeight="1">
      <c r="B84" s="12"/>
      <c r="C84" s="13"/>
      <c r="D84" s="14"/>
      <c r="E84" s="77"/>
      <c r="F84" s="16"/>
      <c r="G84" s="17">
        <f>N84</f>
        <v>0</v>
      </c>
      <c r="H84" s="58">
        <f>IF(C84&lt;&gt;"計",ROUND(E84*G84,0),SUM(H$1:H83))</f>
        <v>0</v>
      </c>
      <c r="I84" s="14"/>
      <c r="J84" s="19"/>
      <c r="K84" s="65"/>
      <c r="N84" s="76">
        <f>MIN(P84,R84,T84,V84,X84)</f>
        <v>0</v>
      </c>
      <c r="O84" s="11" t="str">
        <f>IF(S84&lt;&gt;"",S84,IF(Q84&lt;&gt;"",Q84,IF(U84&lt;&gt;"",U84,IF(W84&lt;&gt;"",W84,Y84))))</f>
        <v/>
      </c>
      <c r="P84" s="75" t="str">
        <f>IFERROR(VLOOKUP(M84,#REF!,3,0),"")</f>
        <v/>
      </c>
      <c r="Q84" s="75" t="str">
        <f>IFERROR(VLOOKUP(M84,#REF!,4,0),"")</f>
        <v/>
      </c>
      <c r="R84" s="75" t="str">
        <f>IFERROR(VLOOKUP(M84,#REF!,3,0),"")</f>
        <v/>
      </c>
      <c r="S84" s="75" t="str">
        <f>IFERROR(VLOOKUP(M84,#REF!,4,0),"")</f>
        <v/>
      </c>
      <c r="T84" s="75" t="str">
        <f>IFERROR(VLOOKUP(M84,#REF!,10,0),"")</f>
        <v/>
      </c>
      <c r="U84" s="75" t="str">
        <f>IFERROR(VLOOKUP(M84,#REF!,1,0),"")</f>
        <v/>
      </c>
      <c r="V84" s="75" t="str">
        <f>IFERROR(VLOOKUP(M84,#REF!,10,0),"")</f>
        <v/>
      </c>
      <c r="W84" s="75" t="str">
        <f>IFERROR(VLOOKUP(M84,#REF!,1,0),"")</f>
        <v/>
      </c>
      <c r="X84" s="76" t="str">
        <f>IFERROR(VLOOKUP(M84,#REF!,10,0),"")</f>
        <v/>
      </c>
      <c r="Y84" s="11" t="str">
        <f>IFERROR(VLOOKUP(M84,#REF!,1,0),"")</f>
        <v/>
      </c>
    </row>
    <row r="85" spans="2:25" ht="13" customHeight="1">
      <c r="B85" s="3"/>
      <c r="C85" s="4"/>
      <c r="D85" s="5"/>
      <c r="E85" s="74"/>
      <c r="F85" s="7"/>
      <c r="G85" s="8"/>
      <c r="H85" s="57"/>
      <c r="I85" s="5" t="str">
        <f>O86</f>
        <v/>
      </c>
      <c r="J85" s="10"/>
      <c r="K85" s="64"/>
      <c r="N85" s="76"/>
      <c r="X85" s="76"/>
    </row>
    <row r="86" spans="2:25" ht="13" customHeight="1">
      <c r="B86" s="12"/>
      <c r="C86" s="13"/>
      <c r="D86" s="14"/>
      <c r="E86" s="77"/>
      <c r="F86" s="16"/>
      <c r="G86" s="17">
        <f>N86</f>
        <v>0</v>
      </c>
      <c r="H86" s="58">
        <f>IF(C86&lt;&gt;"計",ROUND(E86*G86,0),SUM(H$1:H85))</f>
        <v>0</v>
      </c>
      <c r="I86" s="14"/>
      <c r="J86" s="19"/>
      <c r="K86" s="65"/>
      <c r="N86" s="76">
        <f>MIN(P86,R86,T86,V86,X86)</f>
        <v>0</v>
      </c>
      <c r="O86" s="11" t="str">
        <f>IF(S86&lt;&gt;"",S86,IF(Q86&lt;&gt;"",Q86,IF(U86&lt;&gt;"",U86,IF(W86&lt;&gt;"",W86,Y86))))</f>
        <v/>
      </c>
      <c r="P86" s="75" t="str">
        <f>IFERROR(VLOOKUP(M86,#REF!,3,0),"")</f>
        <v/>
      </c>
      <c r="Q86" s="75" t="str">
        <f>IFERROR(VLOOKUP(M86,#REF!,4,0),"")</f>
        <v/>
      </c>
      <c r="R86" s="75" t="str">
        <f>IFERROR(VLOOKUP(M86,#REF!,3,0),"")</f>
        <v/>
      </c>
      <c r="S86" s="75" t="str">
        <f>IFERROR(VLOOKUP(M86,#REF!,4,0),"")</f>
        <v/>
      </c>
      <c r="T86" s="75" t="str">
        <f>IFERROR(VLOOKUP(M86,#REF!,10,0),"")</f>
        <v/>
      </c>
      <c r="U86" s="75" t="str">
        <f>IFERROR(VLOOKUP(M86,#REF!,1,0),"")</f>
        <v/>
      </c>
      <c r="V86" s="75" t="str">
        <f>IFERROR(VLOOKUP(M86,#REF!,10,0),"")</f>
        <v/>
      </c>
      <c r="W86" s="75" t="str">
        <f>IFERROR(VLOOKUP(M86,#REF!,1,0),"")</f>
        <v/>
      </c>
      <c r="X86" s="76" t="str">
        <f>IFERROR(VLOOKUP(M86,#REF!,10,0),"")</f>
        <v/>
      </c>
      <c r="Y86" s="11" t="str">
        <f>IFERROR(VLOOKUP(M86,#REF!,1,0),"")</f>
        <v/>
      </c>
    </row>
    <row r="87" spans="2:25" ht="13" customHeight="1">
      <c r="B87" s="3"/>
      <c r="C87" s="4"/>
      <c r="D87" s="5"/>
      <c r="E87" s="74"/>
      <c r="F87" s="7"/>
      <c r="G87" s="8"/>
      <c r="H87" s="57"/>
      <c r="I87" s="5" t="str">
        <f>O88</f>
        <v/>
      </c>
      <c r="J87" s="10"/>
      <c r="K87" s="64"/>
      <c r="N87" s="76"/>
      <c r="X87" s="76"/>
    </row>
    <row r="88" spans="2:25" ht="13" customHeight="1">
      <c r="B88" s="12"/>
      <c r="C88" s="13"/>
      <c r="D88" s="14"/>
      <c r="E88" s="77"/>
      <c r="F88" s="16"/>
      <c r="G88" s="17">
        <f>N88</f>
        <v>0</v>
      </c>
      <c r="H88" s="58">
        <f>IF(C88&lt;&gt;"計",ROUND(E88*G88,0),SUM(H$1:H87))</f>
        <v>0</v>
      </c>
      <c r="I88" s="14"/>
      <c r="J88" s="19"/>
      <c r="K88" s="65"/>
      <c r="N88" s="76">
        <f>MIN(P88,R88,T88,V88,X88)</f>
        <v>0</v>
      </c>
      <c r="O88" s="11" t="str">
        <f>IF(S88&lt;&gt;"",S88,IF(Q88&lt;&gt;"",Q88,IF(U88&lt;&gt;"",U88,IF(W88&lt;&gt;"",W88,Y88))))</f>
        <v/>
      </c>
      <c r="P88" s="75" t="str">
        <f>IFERROR(VLOOKUP(M88,#REF!,3,0),"")</f>
        <v/>
      </c>
      <c r="Q88" s="75" t="str">
        <f>IFERROR(VLOOKUP(M88,#REF!,4,0),"")</f>
        <v/>
      </c>
      <c r="R88" s="75" t="str">
        <f>IFERROR(VLOOKUP(M88,#REF!,3,0),"")</f>
        <v/>
      </c>
      <c r="S88" s="75" t="str">
        <f>IFERROR(VLOOKUP(M88,#REF!,4,0),"")</f>
        <v/>
      </c>
      <c r="T88" s="75" t="str">
        <f>IFERROR(VLOOKUP(M88,#REF!,10,0),"")</f>
        <v/>
      </c>
      <c r="U88" s="75" t="str">
        <f>IFERROR(VLOOKUP(M88,#REF!,1,0),"")</f>
        <v/>
      </c>
      <c r="V88" s="75" t="str">
        <f>IFERROR(VLOOKUP(M88,#REF!,10,0),"")</f>
        <v/>
      </c>
      <c r="W88" s="75" t="str">
        <f>IFERROR(VLOOKUP(M88,#REF!,1,0),"")</f>
        <v/>
      </c>
      <c r="X88" s="76" t="str">
        <f>IFERROR(VLOOKUP(M88,#REF!,10,0),"")</f>
        <v/>
      </c>
      <c r="Y88" s="11" t="str">
        <f>IFERROR(VLOOKUP(M88,#REF!,1,0),"")</f>
        <v/>
      </c>
    </row>
    <row r="89" spans="2:25" ht="13" customHeight="1">
      <c r="B89" s="3"/>
      <c r="C89" s="4"/>
      <c r="D89" s="5"/>
      <c r="E89" s="74"/>
      <c r="F89" s="7"/>
      <c r="G89" s="8"/>
      <c r="H89" s="57"/>
      <c r="I89" s="5" t="str">
        <f>O90</f>
        <v/>
      </c>
      <c r="J89" s="10"/>
      <c r="K89" s="64"/>
      <c r="N89" s="76"/>
      <c r="X89" s="76"/>
    </row>
    <row r="90" spans="2:25" ht="13" customHeight="1">
      <c r="B90" s="12"/>
      <c r="C90" s="13"/>
      <c r="D90" s="14"/>
      <c r="E90" s="77"/>
      <c r="F90" s="16"/>
      <c r="G90" s="17">
        <f>N90</f>
        <v>0</v>
      </c>
      <c r="H90" s="58">
        <f>IF(C90&lt;&gt;"計",ROUND(E90*G90,0),SUM(H$1:H89))</f>
        <v>0</v>
      </c>
      <c r="I90" s="14"/>
      <c r="J90" s="19"/>
      <c r="K90" s="65"/>
      <c r="N90" s="76">
        <f>MIN(P90,R90,T90,V90,X90)</f>
        <v>0</v>
      </c>
      <c r="O90" s="11" t="str">
        <f>IF(S90&lt;&gt;"",S90,IF(Q90&lt;&gt;"",Q90,IF(U90&lt;&gt;"",U90,IF(W90&lt;&gt;"",W90,Y90))))</f>
        <v/>
      </c>
      <c r="P90" s="75" t="str">
        <f>IFERROR(VLOOKUP(M90,#REF!,3,0),"")</f>
        <v/>
      </c>
      <c r="Q90" s="75" t="str">
        <f>IFERROR(VLOOKUP(M90,#REF!,4,0),"")</f>
        <v/>
      </c>
      <c r="R90" s="75" t="str">
        <f>IFERROR(VLOOKUP(M90,#REF!,3,0),"")</f>
        <v/>
      </c>
      <c r="S90" s="75" t="str">
        <f>IFERROR(VLOOKUP(M90,#REF!,4,0),"")</f>
        <v/>
      </c>
      <c r="T90" s="75" t="str">
        <f>IFERROR(VLOOKUP(M90,#REF!,10,0),"")</f>
        <v/>
      </c>
      <c r="U90" s="75" t="str">
        <f>IFERROR(VLOOKUP(M90,#REF!,1,0),"")</f>
        <v/>
      </c>
      <c r="V90" s="75" t="str">
        <f>IFERROR(VLOOKUP(M90,#REF!,10,0),"")</f>
        <v/>
      </c>
      <c r="W90" s="75" t="str">
        <f>IFERROR(VLOOKUP(M90,#REF!,1,0),"")</f>
        <v/>
      </c>
      <c r="X90" s="76" t="str">
        <f>IFERROR(VLOOKUP(M90,#REF!,10,0),"")</f>
        <v/>
      </c>
      <c r="Y90" s="11" t="str">
        <f>IFERROR(VLOOKUP(M90,#REF!,1,0),"")</f>
        <v/>
      </c>
    </row>
    <row r="91" spans="2:25" ht="13" customHeight="1">
      <c r="B91" s="3"/>
      <c r="C91" s="4"/>
      <c r="D91" s="5"/>
      <c r="E91" s="74"/>
      <c r="F91" s="7"/>
      <c r="G91" s="8"/>
      <c r="H91" s="57"/>
      <c r="I91" s="5"/>
      <c r="J91" s="10"/>
      <c r="K91" s="64"/>
      <c r="N91" s="76"/>
      <c r="X91" s="76"/>
    </row>
    <row r="92" spans="2:25" ht="13" customHeight="1">
      <c r="B92" s="12"/>
      <c r="C92" s="13"/>
      <c r="D92" s="14"/>
      <c r="E92" s="77"/>
      <c r="F92" s="16"/>
      <c r="G92" s="17">
        <f>N92</f>
        <v>0</v>
      </c>
      <c r="H92" s="58">
        <f>IF(C92&lt;&gt;"計",ROUND(E92*G92,0),SUM(H$1:H91))</f>
        <v>0</v>
      </c>
      <c r="I92" s="14"/>
      <c r="J92" s="19"/>
      <c r="K92" s="65"/>
      <c r="N92" s="76">
        <f>MIN(P92,R92,T92,V92,X92)</f>
        <v>0</v>
      </c>
      <c r="O92" s="11" t="str">
        <f>IF(S92&lt;&gt;"",S92,IF(Q92&lt;&gt;"",Q92,IF(U92&lt;&gt;"",U92,IF(W92&lt;&gt;"",W92,Y92))))</f>
        <v/>
      </c>
      <c r="P92" s="75" t="str">
        <f>IFERROR(VLOOKUP(M92,#REF!,3,0),"")</f>
        <v/>
      </c>
      <c r="Q92" s="75" t="str">
        <f>IFERROR(VLOOKUP(M92,#REF!,4,0),"")</f>
        <v/>
      </c>
      <c r="R92" s="75" t="str">
        <f>IFERROR(VLOOKUP(M92,#REF!,3,0),"")</f>
        <v/>
      </c>
      <c r="S92" s="75" t="str">
        <f>IFERROR(VLOOKUP(M92,#REF!,4,0),"")</f>
        <v/>
      </c>
      <c r="T92" s="75" t="str">
        <f>IFERROR(VLOOKUP(M92,#REF!,10,0),"")</f>
        <v/>
      </c>
      <c r="U92" s="75" t="str">
        <f>IFERROR(VLOOKUP(M92,#REF!,1,0),"")</f>
        <v/>
      </c>
      <c r="V92" s="75" t="str">
        <f>IFERROR(VLOOKUP(M92,#REF!,10,0),"")</f>
        <v/>
      </c>
      <c r="W92" s="75" t="str">
        <f>IFERROR(VLOOKUP(M92,#REF!,1,0),"")</f>
        <v/>
      </c>
      <c r="X92" s="76" t="str">
        <f>IFERROR(VLOOKUP(M92,#REF!,10,0),"")</f>
        <v/>
      </c>
      <c r="Y92" s="11" t="str">
        <f>IFERROR(VLOOKUP(M92,#REF!,1,0),"")</f>
        <v/>
      </c>
    </row>
    <row r="93" spans="2:25" ht="13" customHeight="1">
      <c r="B93" s="3"/>
      <c r="C93" s="4"/>
      <c r="D93" s="5"/>
      <c r="E93" s="74"/>
      <c r="F93" s="7"/>
      <c r="G93" s="8"/>
      <c r="H93" s="57"/>
      <c r="I93" s="5"/>
      <c r="J93" s="10"/>
      <c r="K93" s="64"/>
      <c r="N93" s="76"/>
      <c r="X93" s="76"/>
    </row>
    <row r="94" spans="2:25" ht="13" customHeight="1">
      <c r="B94" s="12"/>
      <c r="C94" s="13"/>
      <c r="D94" s="14"/>
      <c r="E94" s="77"/>
      <c r="F94" s="16"/>
      <c r="G94" s="17">
        <f>N94</f>
        <v>0</v>
      </c>
      <c r="H94" s="58">
        <f>IF(C94&lt;&gt;"計",ROUND(E94*G94,0),SUM(H$1:H93))</f>
        <v>0</v>
      </c>
      <c r="I94" s="14"/>
      <c r="J94" s="19"/>
      <c r="K94" s="65"/>
      <c r="N94" s="76">
        <f>MIN(P94,R94,T94,V94,X94)</f>
        <v>0</v>
      </c>
      <c r="O94" s="11" t="str">
        <f>IF(S94&lt;&gt;"",S94,IF(Q94&lt;&gt;"",Q94,IF(U94&lt;&gt;"",U94,IF(W94&lt;&gt;"",W94,Y94))))</f>
        <v/>
      </c>
      <c r="P94" s="75" t="str">
        <f>IFERROR(VLOOKUP(M94,#REF!,3,0),"")</f>
        <v/>
      </c>
      <c r="Q94" s="75" t="str">
        <f>IFERROR(VLOOKUP(M94,#REF!,4,0),"")</f>
        <v/>
      </c>
      <c r="R94" s="75" t="str">
        <f>IFERROR(VLOOKUP(M94,#REF!,3,0),"")</f>
        <v/>
      </c>
      <c r="S94" s="75" t="str">
        <f>IFERROR(VLOOKUP(M94,#REF!,4,0),"")</f>
        <v/>
      </c>
      <c r="T94" s="75" t="str">
        <f>IFERROR(VLOOKUP(M94,#REF!,10,0),"")</f>
        <v/>
      </c>
      <c r="U94" s="75" t="str">
        <f>IFERROR(VLOOKUP(M94,#REF!,1,0),"")</f>
        <v/>
      </c>
      <c r="V94" s="75" t="str">
        <f>IFERROR(VLOOKUP(M94,#REF!,10,0),"")</f>
        <v/>
      </c>
      <c r="W94" s="75" t="str">
        <f>IFERROR(VLOOKUP(M94,#REF!,1,0),"")</f>
        <v/>
      </c>
      <c r="X94" s="76" t="str">
        <f>IFERROR(VLOOKUP(M94,#REF!,10,0),"")</f>
        <v/>
      </c>
      <c r="Y94" s="11" t="str">
        <f>IFERROR(VLOOKUP(M94,#REF!,1,0),"")</f>
        <v/>
      </c>
    </row>
    <row r="95" spans="2:25" ht="13" customHeight="1">
      <c r="B95" s="3"/>
      <c r="C95" s="4"/>
      <c r="D95" s="5"/>
      <c r="E95" s="74"/>
      <c r="F95" s="7"/>
      <c r="G95" s="8"/>
      <c r="H95" s="57"/>
      <c r="I95" s="5"/>
      <c r="J95" s="10"/>
      <c r="K95" s="64"/>
      <c r="N95" s="76"/>
      <c r="X95" s="76"/>
    </row>
    <row r="96" spans="2:25" ht="13" customHeight="1">
      <c r="B96" s="12"/>
      <c r="C96" s="13"/>
      <c r="D96" s="14"/>
      <c r="E96" s="77"/>
      <c r="F96" s="16"/>
      <c r="G96" s="17">
        <f>N96</f>
        <v>0</v>
      </c>
      <c r="H96" s="58">
        <f>IF(C96&lt;&gt;"計",ROUND(E96*G96,0),SUM(H$1:H95))</f>
        <v>0</v>
      </c>
      <c r="I96" s="14"/>
      <c r="J96" s="19"/>
      <c r="K96" s="65"/>
      <c r="N96" s="76">
        <f>MIN(P96,R96,T96,V96,X96)</f>
        <v>0</v>
      </c>
      <c r="O96" s="11" t="str">
        <f>IF(S96&lt;&gt;"",S96,IF(Q96&lt;&gt;"",Q96,IF(U96&lt;&gt;"",U96,IF(W96&lt;&gt;"",W96,Y96))))</f>
        <v/>
      </c>
      <c r="P96" s="75" t="str">
        <f>IFERROR(VLOOKUP(M96,#REF!,3,0),"")</f>
        <v/>
      </c>
      <c r="Q96" s="75" t="str">
        <f>IFERROR(VLOOKUP(M96,#REF!,4,0),"")</f>
        <v/>
      </c>
      <c r="R96" s="75" t="str">
        <f>IFERROR(VLOOKUP(M96,#REF!,3,0),"")</f>
        <v/>
      </c>
      <c r="S96" s="75" t="str">
        <f>IFERROR(VLOOKUP(M96,#REF!,4,0),"")</f>
        <v/>
      </c>
      <c r="T96" s="75" t="str">
        <f>IFERROR(VLOOKUP(M96,#REF!,10,0),"")</f>
        <v/>
      </c>
      <c r="U96" s="75" t="str">
        <f>IFERROR(VLOOKUP(M96,#REF!,1,0),"")</f>
        <v/>
      </c>
      <c r="V96" s="75" t="str">
        <f>IFERROR(VLOOKUP(M96,#REF!,10,0),"")</f>
        <v/>
      </c>
      <c r="W96" s="75" t="str">
        <f>IFERROR(VLOOKUP(M96,#REF!,1,0),"")</f>
        <v/>
      </c>
      <c r="X96" s="76" t="str">
        <f>IFERROR(VLOOKUP(M96,#REF!,10,0),"")</f>
        <v/>
      </c>
      <c r="Y96" s="11" t="str">
        <f>IFERROR(VLOOKUP(M96,#REF!,1,0),"")</f>
        <v/>
      </c>
    </row>
    <row r="97" spans="2:25" ht="13" customHeight="1">
      <c r="B97" s="3"/>
      <c r="C97" s="4"/>
      <c r="D97" s="5"/>
      <c r="E97" s="74"/>
      <c r="F97" s="7"/>
      <c r="G97" s="8"/>
      <c r="H97" s="57"/>
      <c r="I97" s="5"/>
      <c r="J97" s="10"/>
      <c r="K97" s="64"/>
      <c r="N97" s="76"/>
      <c r="X97" s="76"/>
    </row>
    <row r="98" spans="2:25" ht="13" customHeight="1">
      <c r="B98" s="12"/>
      <c r="C98" s="13"/>
      <c r="D98" s="14"/>
      <c r="E98" s="77"/>
      <c r="F98" s="16"/>
      <c r="G98" s="17">
        <f>N98</f>
        <v>0</v>
      </c>
      <c r="H98" s="58">
        <f>IF(C98&lt;&gt;"計",ROUND(E98*G98,0),SUM(H$1:H97))</f>
        <v>0</v>
      </c>
      <c r="I98" s="14"/>
      <c r="J98" s="19"/>
      <c r="K98" s="65"/>
      <c r="N98" s="76">
        <f>MIN(P98,R98,T98,V98,X98)</f>
        <v>0</v>
      </c>
      <c r="O98" s="11" t="str">
        <f>IF(S98&lt;&gt;"",S98,IF(Q98&lt;&gt;"",Q98,IF(U98&lt;&gt;"",U98,IF(W98&lt;&gt;"",W98,Y98))))</f>
        <v/>
      </c>
      <c r="P98" s="75" t="str">
        <f>IFERROR(VLOOKUP(M98,#REF!,3,0),"")</f>
        <v/>
      </c>
      <c r="Q98" s="75" t="str">
        <f>IFERROR(VLOOKUP(M98,#REF!,4,0),"")</f>
        <v/>
      </c>
      <c r="R98" s="75" t="str">
        <f>IFERROR(VLOOKUP(M98,#REF!,3,0),"")</f>
        <v/>
      </c>
      <c r="S98" s="75" t="str">
        <f>IFERROR(VLOOKUP(M98,#REF!,4,0),"")</f>
        <v/>
      </c>
      <c r="T98" s="75" t="str">
        <f>IFERROR(VLOOKUP(M98,#REF!,10,0),"")</f>
        <v/>
      </c>
      <c r="U98" s="75" t="str">
        <f>IFERROR(VLOOKUP(M98,#REF!,1,0),"")</f>
        <v/>
      </c>
      <c r="V98" s="75" t="str">
        <f>IFERROR(VLOOKUP(M98,#REF!,10,0),"")</f>
        <v/>
      </c>
      <c r="W98" s="75" t="str">
        <f>IFERROR(VLOOKUP(M98,#REF!,1,0),"")</f>
        <v/>
      </c>
      <c r="X98" s="76" t="str">
        <f>IFERROR(VLOOKUP(M98,#REF!,10,0),"")</f>
        <v/>
      </c>
      <c r="Y98" s="11" t="str">
        <f>IFERROR(VLOOKUP(M98,#REF!,1,0),"")</f>
        <v/>
      </c>
    </row>
    <row r="99" spans="2:25" ht="13" customHeight="1">
      <c r="B99" s="3"/>
      <c r="C99" s="4"/>
      <c r="D99" s="5"/>
      <c r="E99" s="74"/>
      <c r="F99" s="7"/>
      <c r="G99" s="8"/>
      <c r="H99" s="57"/>
      <c r="I99" s="5"/>
      <c r="J99" s="10"/>
      <c r="K99" s="64"/>
      <c r="N99" s="76"/>
      <c r="X99" s="76"/>
    </row>
    <row r="100" spans="2:25" ht="13" customHeight="1">
      <c r="B100" s="12"/>
      <c r="C100" s="13"/>
      <c r="D100" s="14"/>
      <c r="E100" s="77"/>
      <c r="F100" s="16"/>
      <c r="G100" s="17">
        <f>N100</f>
        <v>0</v>
      </c>
      <c r="H100" s="58">
        <f>IF(C100&lt;&gt;"計",ROUND(E100*G100,0),SUM(H$1:H99))</f>
        <v>0</v>
      </c>
      <c r="I100" s="14"/>
      <c r="J100" s="19"/>
      <c r="K100" s="65"/>
      <c r="N100" s="76">
        <f>MIN(P100,R100,T100,V100,X100)</f>
        <v>0</v>
      </c>
      <c r="O100" s="11" t="str">
        <f>IF(S100&lt;&gt;"",S100,IF(Q100&lt;&gt;"",Q100,IF(U100&lt;&gt;"",U100,IF(W100&lt;&gt;"",W100,Y100))))</f>
        <v/>
      </c>
      <c r="P100" s="75" t="str">
        <f>IFERROR(VLOOKUP(M100,#REF!,3,0),"")</f>
        <v/>
      </c>
      <c r="Q100" s="75" t="str">
        <f>IFERROR(VLOOKUP(M100,#REF!,4,0),"")</f>
        <v/>
      </c>
      <c r="R100" s="75" t="str">
        <f>IFERROR(VLOOKUP(M100,#REF!,3,0),"")</f>
        <v/>
      </c>
      <c r="S100" s="75" t="str">
        <f>IFERROR(VLOOKUP(M100,#REF!,4,0),"")</f>
        <v/>
      </c>
      <c r="T100" s="75" t="str">
        <f>IFERROR(VLOOKUP(M100,#REF!,10,0),"")</f>
        <v/>
      </c>
      <c r="U100" s="75" t="str">
        <f>IFERROR(VLOOKUP(M100,#REF!,1,0),"")</f>
        <v/>
      </c>
      <c r="V100" s="75" t="str">
        <f>IFERROR(VLOOKUP(M100,#REF!,10,0),"")</f>
        <v/>
      </c>
      <c r="W100" s="75" t="str">
        <f>IFERROR(VLOOKUP(M100,#REF!,1,0),"")</f>
        <v/>
      </c>
      <c r="X100" s="76" t="str">
        <f>IFERROR(VLOOKUP(M100,#REF!,10,0),"")</f>
        <v/>
      </c>
      <c r="Y100" s="11" t="str">
        <f>IFERROR(VLOOKUP(M100,#REF!,1,0),"")</f>
        <v/>
      </c>
    </row>
    <row r="101" spans="2:25" ht="13" customHeight="1">
      <c r="B101" s="3"/>
      <c r="C101" s="4"/>
      <c r="D101" s="5"/>
      <c r="E101" s="74"/>
      <c r="F101" s="7"/>
      <c r="G101" s="8"/>
      <c r="H101" s="57"/>
      <c r="I101" s="5" t="str">
        <f>O102</f>
        <v/>
      </c>
      <c r="J101" s="10"/>
      <c r="K101" s="64"/>
      <c r="N101" s="76"/>
      <c r="X101" s="76"/>
    </row>
    <row r="102" spans="2:25" ht="13" customHeight="1">
      <c r="B102" s="12"/>
      <c r="C102" s="13"/>
      <c r="D102" s="14"/>
      <c r="E102" s="77"/>
      <c r="F102" s="16"/>
      <c r="G102" s="17">
        <f>N102</f>
        <v>0</v>
      </c>
      <c r="H102" s="58">
        <f>IF(C102&lt;&gt;"計",ROUND(E102*G102,0),SUM(H$1:H101))</f>
        <v>0</v>
      </c>
      <c r="I102" s="14"/>
      <c r="J102" s="19"/>
      <c r="K102" s="65"/>
      <c r="N102" s="76">
        <f>MIN(P102,R102,T102,V102,X102)</f>
        <v>0</v>
      </c>
      <c r="O102" s="11" t="str">
        <f>IF(S102&lt;&gt;"",S102,IF(Q102&lt;&gt;"",Q102,IF(U102&lt;&gt;"",U102,IF(W102&lt;&gt;"",W102,Y102))))</f>
        <v/>
      </c>
      <c r="P102" s="75" t="str">
        <f>IFERROR(VLOOKUP(M102,#REF!,3,0),"")</f>
        <v/>
      </c>
      <c r="Q102" s="75" t="str">
        <f>IFERROR(VLOOKUP(M102,#REF!,4,0),"")</f>
        <v/>
      </c>
      <c r="R102" s="75" t="str">
        <f>IFERROR(VLOOKUP(M102,#REF!,3,0),"")</f>
        <v/>
      </c>
      <c r="S102" s="75" t="str">
        <f>IFERROR(VLOOKUP(M102,#REF!,4,0),"")</f>
        <v/>
      </c>
      <c r="T102" s="75" t="str">
        <f>IFERROR(VLOOKUP(M102,#REF!,10,0),"")</f>
        <v/>
      </c>
      <c r="U102" s="75" t="str">
        <f>IFERROR(VLOOKUP(M102,#REF!,1,0),"")</f>
        <v/>
      </c>
      <c r="V102" s="75" t="str">
        <f>IFERROR(VLOOKUP(M102,#REF!,10,0),"")</f>
        <v/>
      </c>
      <c r="W102" s="75" t="str">
        <f>IFERROR(VLOOKUP(M102,#REF!,1,0),"")</f>
        <v/>
      </c>
      <c r="X102" s="76" t="str">
        <f>IFERROR(VLOOKUP(M102,#REF!,10,0),"")</f>
        <v/>
      </c>
      <c r="Y102" s="11" t="str">
        <f>IFERROR(VLOOKUP(M102,#REF!,1,0),"")</f>
        <v/>
      </c>
    </row>
    <row r="103" spans="2:25" ht="13" customHeight="1">
      <c r="B103" s="3"/>
      <c r="C103" s="4"/>
      <c r="D103" s="5"/>
      <c r="E103" s="74"/>
      <c r="F103" s="7"/>
      <c r="G103" s="8"/>
      <c r="H103" s="57"/>
      <c r="I103" s="5" t="str">
        <f>O104</f>
        <v/>
      </c>
      <c r="J103" s="10"/>
      <c r="K103" s="64"/>
      <c r="N103" s="76"/>
      <c r="X103" s="76"/>
    </row>
    <row r="104" spans="2:25" ht="13" customHeight="1">
      <c r="B104" s="12"/>
      <c r="C104" s="13"/>
      <c r="D104" s="14"/>
      <c r="E104" s="77"/>
      <c r="F104" s="16"/>
      <c r="G104" s="17">
        <f>N104</f>
        <v>0</v>
      </c>
      <c r="H104" s="58">
        <f>IF(C104&lt;&gt;"計",ROUND(E104*G104,0),SUM(H$1:H103))</f>
        <v>0</v>
      </c>
      <c r="I104" s="14"/>
      <c r="J104" s="19"/>
      <c r="K104" s="65"/>
      <c r="N104" s="76">
        <f>MIN(P104,R104,T104,V104,X104)</f>
        <v>0</v>
      </c>
      <c r="O104" s="11" t="str">
        <f>IF(S104&lt;&gt;"",S104,IF(Q104&lt;&gt;"",Q104,IF(U104&lt;&gt;"",U104,IF(W104&lt;&gt;"",W104,Y104))))</f>
        <v/>
      </c>
      <c r="P104" s="75" t="str">
        <f>IFERROR(VLOOKUP(M104,#REF!,3,0),"")</f>
        <v/>
      </c>
      <c r="Q104" s="75" t="str">
        <f>IFERROR(VLOOKUP(M104,#REF!,4,0),"")</f>
        <v/>
      </c>
      <c r="R104" s="75" t="str">
        <f>IFERROR(VLOOKUP(M104,#REF!,3,0),"")</f>
        <v/>
      </c>
      <c r="S104" s="75" t="str">
        <f>IFERROR(VLOOKUP(M104,#REF!,4,0),"")</f>
        <v/>
      </c>
      <c r="T104" s="75" t="str">
        <f>IFERROR(VLOOKUP(M104,#REF!,10,0),"")</f>
        <v/>
      </c>
      <c r="U104" s="75" t="str">
        <f>IFERROR(VLOOKUP(M104,#REF!,1,0),"")</f>
        <v/>
      </c>
      <c r="V104" s="75" t="str">
        <f>IFERROR(VLOOKUP(M104,#REF!,10,0),"")</f>
        <v/>
      </c>
      <c r="W104" s="75" t="str">
        <f>IFERROR(VLOOKUP(M104,#REF!,1,0),"")</f>
        <v/>
      </c>
      <c r="X104" s="76" t="str">
        <f>IFERROR(VLOOKUP(M104,#REF!,10,0),"")</f>
        <v/>
      </c>
      <c r="Y104" s="11" t="str">
        <f>IFERROR(VLOOKUP(M104,#REF!,1,0),"")</f>
        <v/>
      </c>
    </row>
    <row r="105" spans="2:25" ht="13" customHeight="1">
      <c r="B105" s="3"/>
      <c r="C105" s="4"/>
      <c r="D105" s="5"/>
      <c r="E105" s="74"/>
      <c r="F105" s="7"/>
      <c r="G105" s="8"/>
      <c r="H105" s="57"/>
      <c r="I105" s="5" t="str">
        <f>O106</f>
        <v/>
      </c>
      <c r="J105" s="10"/>
      <c r="K105" s="64"/>
      <c r="N105" s="76"/>
      <c r="X105" s="76"/>
    </row>
    <row r="106" spans="2:25" ht="13" customHeight="1">
      <c r="B106" s="12"/>
      <c r="C106" s="13"/>
      <c r="D106" s="14"/>
      <c r="E106" s="77"/>
      <c r="F106" s="16"/>
      <c r="G106" s="17">
        <f>N106</f>
        <v>0</v>
      </c>
      <c r="H106" s="58">
        <f>IF(C106&lt;&gt;"計",ROUND(E106*G106,0),SUM(H$1:H105))</f>
        <v>0</v>
      </c>
      <c r="I106" s="14"/>
      <c r="J106" s="19"/>
      <c r="K106" s="65"/>
      <c r="N106" s="76">
        <f>MIN(P106,R106,T106,V106,X106)</f>
        <v>0</v>
      </c>
      <c r="O106" s="11" t="str">
        <f>IF(S106&lt;&gt;"",S106,IF(Q106&lt;&gt;"",Q106,IF(U106&lt;&gt;"",U106,IF(W106&lt;&gt;"",W106,Y106))))</f>
        <v/>
      </c>
      <c r="P106" s="75" t="str">
        <f>IFERROR(VLOOKUP(M106,#REF!,3,0),"")</f>
        <v/>
      </c>
      <c r="Q106" s="75" t="str">
        <f>IFERROR(VLOOKUP(M106,#REF!,4,0),"")</f>
        <v/>
      </c>
      <c r="R106" s="75" t="str">
        <f>IFERROR(VLOOKUP(M106,#REF!,3,0),"")</f>
        <v/>
      </c>
      <c r="S106" s="75" t="str">
        <f>IFERROR(VLOOKUP(M106,#REF!,4,0),"")</f>
        <v/>
      </c>
      <c r="T106" s="75" t="str">
        <f>IFERROR(VLOOKUP(M106,#REF!,10,0),"")</f>
        <v/>
      </c>
      <c r="U106" s="75" t="str">
        <f>IFERROR(VLOOKUP(M106,#REF!,1,0),"")</f>
        <v/>
      </c>
      <c r="V106" s="75" t="str">
        <f>IFERROR(VLOOKUP(M106,#REF!,10,0),"")</f>
        <v/>
      </c>
      <c r="W106" s="75" t="str">
        <f>IFERROR(VLOOKUP(M106,#REF!,1,0),"")</f>
        <v/>
      </c>
      <c r="X106" s="76" t="str">
        <f>IFERROR(VLOOKUP(M106,#REF!,10,0),"")</f>
        <v/>
      </c>
      <c r="Y106" s="11" t="str">
        <f>IFERROR(VLOOKUP(M106,#REF!,1,0),"")</f>
        <v/>
      </c>
    </row>
    <row r="107" spans="2:25" ht="13" customHeight="1">
      <c r="B107" s="3"/>
      <c r="C107" s="4"/>
      <c r="D107" s="5"/>
      <c r="E107" s="74"/>
      <c r="F107" s="7"/>
      <c r="G107" s="8"/>
      <c r="H107" s="57"/>
      <c r="I107" s="5" t="str">
        <f>O108</f>
        <v/>
      </c>
      <c r="J107" s="10"/>
      <c r="K107" s="64"/>
      <c r="N107" s="76"/>
      <c r="X107" s="76"/>
    </row>
    <row r="108" spans="2:25" ht="13" customHeight="1">
      <c r="B108" s="12"/>
      <c r="C108" s="16"/>
      <c r="D108" s="14"/>
      <c r="E108" s="77"/>
      <c r="F108" s="16"/>
      <c r="G108" s="17">
        <f>N108</f>
        <v>0</v>
      </c>
      <c r="H108" s="58"/>
      <c r="I108" s="14"/>
      <c r="J108" s="19"/>
      <c r="K108" s="65"/>
      <c r="N108" s="76">
        <f>MIN(P108,R108,T108,V108,X108)</f>
        <v>0</v>
      </c>
      <c r="O108" s="11" t="str">
        <f>IF(S108&lt;&gt;"",S108,IF(Q108&lt;&gt;"",Q108,IF(U108&lt;&gt;"",U108,IF(W108&lt;&gt;"",W108,Y108))))</f>
        <v/>
      </c>
      <c r="P108" s="75" t="str">
        <f>IFERROR(VLOOKUP(M108,#REF!,3,0),"")</f>
        <v/>
      </c>
      <c r="Q108" s="75" t="str">
        <f>IFERROR(VLOOKUP(M108,#REF!,4,0),"")</f>
        <v/>
      </c>
      <c r="R108" s="75" t="str">
        <f>IFERROR(VLOOKUP(M108,#REF!,3,0),"")</f>
        <v/>
      </c>
      <c r="S108" s="75" t="str">
        <f>IFERROR(VLOOKUP(M108,#REF!,4,0),"")</f>
        <v/>
      </c>
      <c r="T108" s="75" t="str">
        <f>IFERROR(VLOOKUP(M108,#REF!,10,0),"")</f>
        <v/>
      </c>
      <c r="U108" s="75" t="str">
        <f>IFERROR(VLOOKUP(M108,#REF!,1,0),"")</f>
        <v/>
      </c>
      <c r="V108" s="75" t="str">
        <f>IFERROR(VLOOKUP(M108,#REF!,10,0),"")</f>
        <v/>
      </c>
      <c r="W108" s="75" t="str">
        <f>IFERROR(VLOOKUP(M108,#REF!,1,0),"")</f>
        <v/>
      </c>
      <c r="X108" s="76" t="str">
        <f>IFERROR(VLOOKUP(M108,#REF!,10,0),"")</f>
        <v/>
      </c>
      <c r="Y108" s="11" t="str">
        <f>IFERROR(VLOOKUP(M108,#REF!,1,0),"")</f>
        <v/>
      </c>
    </row>
    <row r="109" spans="2:25" ht="13" customHeight="1">
      <c r="B109" s="3"/>
      <c r="C109" s="4"/>
      <c r="D109" s="5"/>
      <c r="E109" s="74"/>
      <c r="F109" s="7"/>
      <c r="G109" s="8"/>
      <c r="H109" s="57"/>
      <c r="I109" s="5" t="str">
        <f>O110</f>
        <v/>
      </c>
      <c r="J109" s="10"/>
      <c r="K109" s="64"/>
      <c r="N109" s="76"/>
      <c r="X109" s="76"/>
    </row>
    <row r="110" spans="2:25" ht="13" customHeight="1">
      <c r="B110" s="12"/>
      <c r="C110" s="13"/>
      <c r="D110" s="14"/>
      <c r="E110" s="77"/>
      <c r="F110" s="16"/>
      <c r="G110" s="17">
        <f>N110</f>
        <v>0</v>
      </c>
      <c r="H110" s="58">
        <f>IF(C110&lt;&gt;"計",ROUND(E110*G110,0),SUM(H$1:H109))</f>
        <v>0</v>
      </c>
      <c r="I110" s="14"/>
      <c r="J110" s="19"/>
      <c r="K110" s="83">
        <f>SUBTOTAL(9,H75:H110)</f>
        <v>0</v>
      </c>
      <c r="L110" s="11" t="s">
        <v>70</v>
      </c>
      <c r="N110" s="76">
        <f>MIN(P110,R110,T110,V110,X110)</f>
        <v>0</v>
      </c>
      <c r="O110" s="11" t="str">
        <f>IF(S110&lt;&gt;"",S110,IF(Q110&lt;&gt;"",Q110,IF(U110&lt;&gt;"",U110,IF(W110&lt;&gt;"",W110,Y110))))</f>
        <v/>
      </c>
      <c r="P110" s="75" t="str">
        <f>IFERROR(VLOOKUP(M110,#REF!,3,0),"")</f>
        <v/>
      </c>
      <c r="Q110" s="75" t="str">
        <f>IFERROR(VLOOKUP(M110,#REF!,4,0),"")</f>
        <v/>
      </c>
      <c r="R110" s="75" t="str">
        <f>IFERROR(VLOOKUP(M110,#REF!,3,0),"")</f>
        <v/>
      </c>
      <c r="S110" s="75" t="str">
        <f>IFERROR(VLOOKUP(M110,#REF!,4,0),"")</f>
        <v/>
      </c>
      <c r="T110" s="75" t="str">
        <f>IFERROR(VLOOKUP(M110,#REF!,10,0),"")</f>
        <v/>
      </c>
      <c r="U110" s="75" t="str">
        <f>IFERROR(VLOOKUP(M110,#REF!,1,0),"")</f>
        <v/>
      </c>
      <c r="V110" s="75" t="str">
        <f>IFERROR(VLOOKUP(M110,#REF!,10,0),"")</f>
        <v/>
      </c>
      <c r="W110" s="75" t="str">
        <f>IFERROR(VLOOKUP(M110,#REF!,1,0),"")</f>
        <v/>
      </c>
      <c r="X110" s="76" t="str">
        <f>IFERROR(VLOOKUP(M110,#REF!,10,0),"")</f>
        <v/>
      </c>
      <c r="Y110" s="11" t="str">
        <f>IFERROR(VLOOKUP(M110,#REF!,1,0),"")</f>
        <v/>
      </c>
    </row>
  </sheetData>
  <mergeCells count="8">
    <mergeCell ref="H1:H2"/>
    <mergeCell ref="I1:K2"/>
    <mergeCell ref="B1:B2"/>
    <mergeCell ref="C1:C2"/>
    <mergeCell ref="D1:D2"/>
    <mergeCell ref="E1:E2"/>
    <mergeCell ref="F1:F2"/>
    <mergeCell ref="G1:G2"/>
  </mergeCells>
  <phoneticPr fontId="2"/>
  <conditionalFormatting sqref="G40 G62">
    <cfRule type="expression" dxfId="177" priority="59" stopIfTrue="1">
      <formula>AND(E40=1,F40="式")</formula>
    </cfRule>
    <cfRule type="expression" dxfId="176" priority="60" stopIfTrue="1">
      <formula>AND(E40=1,F40="か所")</formula>
    </cfRule>
  </conditionalFormatting>
  <conditionalFormatting sqref="G42">
    <cfRule type="expression" dxfId="175" priority="13" stopIfTrue="1">
      <formula>AND(E42=1,F42="式")</formula>
    </cfRule>
    <cfRule type="expression" dxfId="174" priority="14" stopIfTrue="1">
      <formula>AND(E42=1,F42="か所")</formula>
    </cfRule>
  </conditionalFormatting>
  <conditionalFormatting sqref="G44">
    <cfRule type="expression" dxfId="173" priority="11" stopIfTrue="1">
      <formula>AND(E44=1,F44="式")</formula>
    </cfRule>
    <cfRule type="expression" dxfId="172" priority="12" stopIfTrue="1">
      <formula>AND(E44=1,F44="か所")</formula>
    </cfRule>
  </conditionalFormatting>
  <conditionalFormatting sqref="G46">
    <cfRule type="expression" dxfId="171" priority="9" stopIfTrue="1">
      <formula>AND(E46=1,F46="式")</formula>
    </cfRule>
    <cfRule type="expression" dxfId="170" priority="10" stopIfTrue="1">
      <formula>AND(E46=1,F46="か所")</formula>
    </cfRule>
  </conditionalFormatting>
  <conditionalFormatting sqref="G48">
    <cfRule type="expression" dxfId="169" priority="7" stopIfTrue="1">
      <formula>AND(E48=1,F48="式")</formula>
    </cfRule>
    <cfRule type="expression" dxfId="168" priority="8" stopIfTrue="1">
      <formula>AND(E48=1,F48="か所")</formula>
    </cfRule>
  </conditionalFormatting>
  <conditionalFormatting sqref="G50">
    <cfRule type="expression" dxfId="167" priority="5" stopIfTrue="1">
      <formula>AND(E50=1,F50="式")</formula>
    </cfRule>
    <cfRule type="expression" dxfId="166" priority="6" stopIfTrue="1">
      <formula>AND(E50=1,F50="か所")</formula>
    </cfRule>
  </conditionalFormatting>
  <conditionalFormatting sqref="G52">
    <cfRule type="expression" dxfId="165" priority="3" stopIfTrue="1">
      <formula>AND(E52=1,F52="式")</formula>
    </cfRule>
    <cfRule type="expression" dxfId="164" priority="4" stopIfTrue="1">
      <formula>AND(E52=1,F52="か所")</formula>
    </cfRule>
  </conditionalFormatting>
  <conditionalFormatting sqref="G54">
    <cfRule type="expression" dxfId="163" priority="57" stopIfTrue="1">
      <formula>AND(E54=1,F54="式")</formula>
    </cfRule>
    <cfRule type="expression" dxfId="162" priority="58" stopIfTrue="1">
      <formula>AND(E54=1,F54="か所")</formula>
    </cfRule>
  </conditionalFormatting>
  <conditionalFormatting sqref="G56 G70">
    <cfRule type="expression" dxfId="161" priority="31" stopIfTrue="1">
      <formula>AND(E56=1,F56="式")</formula>
    </cfRule>
    <cfRule type="expression" dxfId="160" priority="32" stopIfTrue="1">
      <formula>AND(E56=1,F56="か所")</formula>
    </cfRule>
  </conditionalFormatting>
  <conditionalFormatting sqref="G60 G74">
    <cfRule type="expression" dxfId="159" priority="43" stopIfTrue="1">
      <formula>AND(E60=1,F60="式")</formula>
    </cfRule>
    <cfRule type="expression" dxfId="158" priority="44" stopIfTrue="1">
      <formula>AND(E60=1,F60="か所")</formula>
    </cfRule>
  </conditionalFormatting>
  <conditionalFormatting sqref="G64 G66">
    <cfRule type="expression" dxfId="157" priority="1" stopIfTrue="1">
      <formula>AND(E64=1,F64="式")</formula>
    </cfRule>
    <cfRule type="expression" dxfId="156" priority="2" stopIfTrue="1">
      <formula>AND(E64=1,F64="か所")</formula>
    </cfRule>
  </conditionalFormatting>
  <conditionalFormatting sqref="G68">
    <cfRule type="expression" dxfId="155" priority="39" stopIfTrue="1">
      <formula>AND(E68=1,F68="式")</formula>
    </cfRule>
    <cfRule type="expression" dxfId="154" priority="40" stopIfTrue="1">
      <formula>AND(E68=1,F68="か所")</formula>
    </cfRule>
  </conditionalFormatting>
  <conditionalFormatting sqref="G72">
    <cfRule type="expression" dxfId="153" priority="15" stopIfTrue="1">
      <formula>AND(E72=1,F72="式")</formula>
    </cfRule>
    <cfRule type="expression" dxfId="152" priority="16" stopIfTrue="1">
      <formula>AND(E72=1,F72="か所")</formula>
    </cfRule>
  </conditionalFormatting>
  <conditionalFormatting sqref="G76 G78 G80 G82 G84 G86 G88 G90 G94 G96 G98 G100 G102 G104 G106 G108 G110">
    <cfRule type="expression" dxfId="151" priority="53" stopIfTrue="1">
      <formula>AND(E76=1,F76="式")</formula>
    </cfRule>
    <cfRule type="expression" dxfId="150" priority="54" stopIfTrue="1">
      <formula>AND(E76=1,F76="か所")</formula>
    </cfRule>
  </conditionalFormatting>
  <conditionalFormatting sqref="G92">
    <cfRule type="expression" dxfId="149" priority="51" stopIfTrue="1">
      <formula>AND(E92=1,F92="式")</formula>
    </cfRule>
    <cfRule type="expression" dxfId="148" priority="52" stopIfTrue="1">
      <formula>AND(E92=1,F92="か所")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31AF2-F3D4-4FBF-B248-3E2F53603B61}">
  <sheetPr>
    <tabColor rgb="FF92D050"/>
  </sheetPr>
  <dimension ref="A1:Y146"/>
  <sheetViews>
    <sheetView showGridLines="0" showZeros="0" view="pageBreakPreview" topLeftCell="A39"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1" customWidth="1"/>
    <col min="12" max="12" width="9" style="11"/>
    <col min="13" max="13" width="12.26953125" style="11" bestFit="1" customWidth="1"/>
    <col min="14" max="14" width="10.26953125" style="11" bestFit="1" customWidth="1"/>
    <col min="15" max="15" width="9" style="11"/>
    <col min="16" max="23" width="9" style="26"/>
    <col min="24" max="16384" width="9" style="11"/>
  </cols>
  <sheetData>
    <row r="1" spans="1:25" s="2" customFormat="1" ht="13.5" customHeight="1">
      <c r="B1" s="201"/>
      <c r="C1" s="203" t="s">
        <v>1</v>
      </c>
      <c r="D1" s="203" t="s">
        <v>2</v>
      </c>
      <c r="E1" s="204" t="s">
        <v>3</v>
      </c>
      <c r="F1" s="203" t="s">
        <v>4</v>
      </c>
      <c r="G1" s="196" t="s">
        <v>5</v>
      </c>
      <c r="H1" s="196" t="s">
        <v>6</v>
      </c>
      <c r="I1" s="198" t="s">
        <v>7</v>
      </c>
      <c r="J1" s="198"/>
      <c r="K1" s="199"/>
      <c r="N1" s="1"/>
      <c r="P1" s="26"/>
      <c r="Q1" s="26"/>
      <c r="R1" s="26"/>
      <c r="S1" s="26"/>
      <c r="T1" s="26"/>
      <c r="U1" s="26"/>
      <c r="V1" s="26"/>
      <c r="W1" s="26"/>
    </row>
    <row r="2" spans="1:25" s="2" customFormat="1" ht="13.5" customHeight="1">
      <c r="B2" s="202"/>
      <c r="C2" s="197"/>
      <c r="D2" s="197"/>
      <c r="E2" s="205"/>
      <c r="F2" s="197"/>
      <c r="G2" s="197"/>
      <c r="H2" s="197"/>
      <c r="I2" s="197"/>
      <c r="J2" s="197"/>
      <c r="K2" s="200"/>
      <c r="N2" s="1"/>
      <c r="P2" s="26"/>
      <c r="Q2" s="26"/>
      <c r="R2" s="26"/>
      <c r="S2" s="26"/>
      <c r="T2" s="26"/>
      <c r="U2" s="26"/>
      <c r="V2" s="26"/>
      <c r="W2" s="26"/>
      <c r="X2" s="34"/>
      <c r="Y2" s="33"/>
    </row>
    <row r="3" spans="1:25" ht="13" customHeight="1">
      <c r="A3" s="69">
        <v>1</v>
      </c>
      <c r="B3" s="3"/>
      <c r="C3" s="4"/>
      <c r="D3" s="5"/>
      <c r="E3" s="30"/>
      <c r="F3" s="7"/>
      <c r="G3" s="8"/>
      <c r="H3" s="9"/>
      <c r="I3" s="5"/>
      <c r="J3" s="10"/>
      <c r="K3" s="27"/>
      <c r="N3" s="1"/>
      <c r="X3" s="1"/>
    </row>
    <row r="4" spans="1:25" ht="13" customHeight="1">
      <c r="A4" s="69">
        <f t="shared" ref="A4:A38" si="0">A3+1</f>
        <v>2</v>
      </c>
      <c r="B4" s="12" t="s">
        <v>825</v>
      </c>
      <c r="C4" s="13" t="s">
        <v>58</v>
      </c>
      <c r="D4" s="14"/>
      <c r="E4" s="31"/>
      <c r="F4" s="16"/>
      <c r="G4" s="17"/>
      <c r="H4" s="18"/>
      <c r="I4" s="14"/>
      <c r="J4" s="19"/>
      <c r="K4" s="28"/>
      <c r="N4" s="1"/>
      <c r="X4" s="1"/>
    </row>
    <row r="5" spans="1:25" ht="13" customHeight="1">
      <c r="A5" s="69">
        <f t="shared" si="0"/>
        <v>3</v>
      </c>
      <c r="B5" s="3"/>
      <c r="C5" s="4"/>
      <c r="D5" s="5"/>
      <c r="E5" s="74"/>
      <c r="F5" s="7"/>
      <c r="G5" s="8"/>
      <c r="H5" s="57"/>
      <c r="I5" s="5"/>
      <c r="J5" s="10"/>
      <c r="K5" s="64"/>
      <c r="N5" s="1"/>
      <c r="X5" s="1"/>
    </row>
    <row r="6" spans="1:25" ht="13" customHeight="1">
      <c r="A6" s="69">
        <f t="shared" si="0"/>
        <v>4</v>
      </c>
      <c r="B6" s="12"/>
      <c r="C6" s="13" t="s">
        <v>50</v>
      </c>
      <c r="D6" s="14"/>
      <c r="E6" s="77"/>
      <c r="F6" s="16"/>
      <c r="G6" s="17"/>
      <c r="H6" s="58"/>
      <c r="I6" s="14"/>
      <c r="J6" s="19"/>
      <c r="K6" s="65"/>
      <c r="N6" s="1"/>
      <c r="X6" s="1"/>
    </row>
    <row r="7" spans="1:25" ht="13" customHeight="1">
      <c r="A7" s="69">
        <f t="shared" si="0"/>
        <v>5</v>
      </c>
      <c r="B7" s="3"/>
      <c r="C7" s="4" t="s">
        <v>826</v>
      </c>
      <c r="D7" s="5" t="s">
        <v>361</v>
      </c>
      <c r="E7" s="74"/>
      <c r="F7" s="7"/>
      <c r="G7" s="8"/>
      <c r="H7" s="57"/>
      <c r="I7" s="5"/>
      <c r="J7" s="10"/>
      <c r="K7" s="64"/>
      <c r="N7" s="76"/>
      <c r="P7" s="75"/>
      <c r="Q7" s="75"/>
      <c r="R7" s="75"/>
      <c r="S7" s="75"/>
      <c r="T7" s="75"/>
      <c r="U7" s="75"/>
      <c r="V7" s="75"/>
      <c r="W7" s="75"/>
      <c r="X7" s="76"/>
    </row>
    <row r="8" spans="1:25" s="98" customFormat="1" ht="13" customHeight="1">
      <c r="A8" s="101">
        <f t="shared" si="0"/>
        <v>6</v>
      </c>
      <c r="B8" s="12"/>
      <c r="C8" s="13" t="s">
        <v>359</v>
      </c>
      <c r="D8" s="14" t="s">
        <v>827</v>
      </c>
      <c r="E8" s="77">
        <v>1</v>
      </c>
      <c r="F8" s="16" t="s">
        <v>12</v>
      </c>
      <c r="G8" s="17"/>
      <c r="H8" s="58"/>
      <c r="I8" s="14"/>
      <c r="J8" s="19"/>
      <c r="K8" s="65"/>
      <c r="N8" s="99"/>
      <c r="P8" s="100"/>
      <c r="Q8" s="100"/>
      <c r="R8" s="100"/>
      <c r="S8" s="100"/>
      <c r="T8" s="100"/>
      <c r="U8" s="100"/>
      <c r="V8" s="100"/>
      <c r="W8" s="100"/>
      <c r="X8" s="99"/>
    </row>
    <row r="9" spans="1:25" ht="13" customHeight="1">
      <c r="A9" s="69">
        <f t="shared" si="0"/>
        <v>7</v>
      </c>
      <c r="B9" s="3"/>
      <c r="C9" s="4" t="s">
        <v>828</v>
      </c>
      <c r="D9" s="5" t="s">
        <v>361</v>
      </c>
      <c r="E9" s="74"/>
      <c r="F9" s="7"/>
      <c r="G9" s="8"/>
      <c r="H9" s="57"/>
      <c r="I9" s="5"/>
      <c r="J9" s="10"/>
      <c r="K9" s="64"/>
      <c r="N9" s="76"/>
      <c r="P9" s="75"/>
      <c r="Q9" s="75"/>
      <c r="R9" s="75"/>
      <c r="S9" s="75"/>
      <c r="T9" s="75"/>
      <c r="U9" s="75"/>
      <c r="V9" s="75"/>
      <c r="W9" s="75"/>
      <c r="X9" s="76"/>
    </row>
    <row r="10" spans="1:25" s="98" customFormat="1" ht="13" customHeight="1">
      <c r="A10" s="101">
        <f t="shared" si="0"/>
        <v>8</v>
      </c>
      <c r="B10" s="12"/>
      <c r="C10" s="13" t="s">
        <v>359</v>
      </c>
      <c r="D10" s="14" t="s">
        <v>827</v>
      </c>
      <c r="E10" s="77">
        <v>1</v>
      </c>
      <c r="F10" s="16" t="s">
        <v>12</v>
      </c>
      <c r="G10" s="17"/>
      <c r="H10" s="58"/>
      <c r="I10" s="14"/>
      <c r="J10" s="19"/>
      <c r="K10" s="65"/>
      <c r="N10" s="99"/>
      <c r="P10" s="100"/>
      <c r="Q10" s="100"/>
      <c r="R10" s="100"/>
      <c r="S10" s="100"/>
      <c r="T10" s="100"/>
      <c r="U10" s="100"/>
      <c r="V10" s="100"/>
      <c r="W10" s="100"/>
      <c r="X10" s="99"/>
    </row>
    <row r="11" spans="1:25" ht="13" customHeight="1">
      <c r="A11" s="69">
        <f t="shared" si="0"/>
        <v>9</v>
      </c>
      <c r="B11" s="3"/>
      <c r="C11" s="4" t="s">
        <v>829</v>
      </c>
      <c r="D11" s="5" t="s">
        <v>361</v>
      </c>
      <c r="E11" s="74"/>
      <c r="F11" s="7"/>
      <c r="G11" s="8"/>
      <c r="H11" s="57"/>
      <c r="I11" s="5"/>
      <c r="J11" s="10"/>
      <c r="K11" s="64"/>
      <c r="N11" s="76"/>
      <c r="P11" s="75"/>
      <c r="Q11" s="75"/>
      <c r="R11" s="75"/>
      <c r="S11" s="75"/>
      <c r="T11" s="75"/>
      <c r="U11" s="75"/>
      <c r="V11" s="75"/>
      <c r="W11" s="75"/>
      <c r="X11" s="76"/>
    </row>
    <row r="12" spans="1:25" s="98" customFormat="1" ht="13" customHeight="1">
      <c r="A12" s="101">
        <f t="shared" si="0"/>
        <v>10</v>
      </c>
      <c r="B12" s="12"/>
      <c r="C12" s="13" t="s">
        <v>359</v>
      </c>
      <c r="D12" s="14" t="s">
        <v>830</v>
      </c>
      <c r="E12" s="77">
        <v>2</v>
      </c>
      <c r="F12" s="16" t="s">
        <v>12</v>
      </c>
      <c r="G12" s="17"/>
      <c r="H12" s="58"/>
      <c r="I12" s="14"/>
      <c r="J12" s="19"/>
      <c r="K12" s="65"/>
      <c r="N12" s="99"/>
      <c r="P12" s="100"/>
      <c r="Q12" s="100"/>
      <c r="R12" s="100"/>
      <c r="S12" s="100"/>
      <c r="T12" s="100"/>
      <c r="U12" s="100"/>
      <c r="V12" s="100"/>
      <c r="W12" s="100"/>
      <c r="X12" s="99"/>
    </row>
    <row r="13" spans="1:25" ht="13" customHeight="1">
      <c r="A13" s="69">
        <f t="shared" si="0"/>
        <v>11</v>
      </c>
      <c r="B13" s="3"/>
      <c r="C13" s="4" t="s">
        <v>831</v>
      </c>
      <c r="D13" s="5" t="s">
        <v>361</v>
      </c>
      <c r="E13" s="74"/>
      <c r="F13" s="7"/>
      <c r="G13" s="8"/>
      <c r="H13" s="57"/>
      <c r="I13" s="5"/>
      <c r="J13" s="10"/>
      <c r="K13" s="64"/>
      <c r="N13" s="76"/>
      <c r="P13" s="75"/>
      <c r="Q13" s="75"/>
      <c r="R13" s="75"/>
      <c r="S13" s="75"/>
      <c r="T13" s="75"/>
      <c r="U13" s="75"/>
      <c r="V13" s="75"/>
      <c r="W13" s="75"/>
      <c r="X13" s="76"/>
    </row>
    <row r="14" spans="1:25" s="98" customFormat="1" ht="13" customHeight="1">
      <c r="A14" s="101">
        <f t="shared" si="0"/>
        <v>12</v>
      </c>
      <c r="B14" s="12"/>
      <c r="C14" s="13" t="s">
        <v>359</v>
      </c>
      <c r="D14" s="14" t="s">
        <v>832</v>
      </c>
      <c r="E14" s="77">
        <v>1</v>
      </c>
      <c r="F14" s="16" t="s">
        <v>12</v>
      </c>
      <c r="G14" s="17"/>
      <c r="H14" s="58"/>
      <c r="I14" s="14"/>
      <c r="J14" s="19"/>
      <c r="K14" s="65"/>
      <c r="N14" s="99"/>
      <c r="P14" s="100"/>
      <c r="Q14" s="100"/>
      <c r="R14" s="100"/>
      <c r="S14" s="100"/>
      <c r="T14" s="100"/>
      <c r="U14" s="100"/>
      <c r="V14" s="100"/>
      <c r="W14" s="100"/>
      <c r="X14" s="99"/>
    </row>
    <row r="15" spans="1:25" ht="13" customHeight="1">
      <c r="A15" s="69">
        <f t="shared" si="0"/>
        <v>13</v>
      </c>
      <c r="B15" s="3"/>
      <c r="C15" s="4" t="s">
        <v>833</v>
      </c>
      <c r="D15" s="5" t="s">
        <v>361</v>
      </c>
      <c r="E15" s="74"/>
      <c r="F15" s="7"/>
      <c r="G15" s="8"/>
      <c r="H15" s="57"/>
      <c r="I15" s="5"/>
      <c r="J15" s="10"/>
      <c r="K15" s="64"/>
      <c r="N15" s="76"/>
      <c r="P15" s="75"/>
      <c r="Q15" s="75"/>
      <c r="R15" s="75"/>
      <c r="S15" s="75"/>
      <c r="T15" s="75"/>
      <c r="U15" s="75"/>
      <c r="V15" s="75"/>
      <c r="W15" s="75"/>
      <c r="X15" s="76"/>
    </row>
    <row r="16" spans="1:25" s="98" customFormat="1" ht="13" customHeight="1">
      <c r="A16" s="101">
        <f t="shared" si="0"/>
        <v>14</v>
      </c>
      <c r="B16" s="12"/>
      <c r="C16" s="13" t="s">
        <v>359</v>
      </c>
      <c r="D16" s="14" t="s">
        <v>362</v>
      </c>
      <c r="E16" s="77">
        <v>2</v>
      </c>
      <c r="F16" s="16" t="s">
        <v>12</v>
      </c>
      <c r="G16" s="17"/>
      <c r="H16" s="58"/>
      <c r="I16" s="14"/>
      <c r="J16" s="19"/>
      <c r="K16" s="65"/>
      <c r="N16" s="99"/>
      <c r="P16" s="100"/>
      <c r="Q16" s="100"/>
      <c r="R16" s="100"/>
      <c r="S16" s="100"/>
      <c r="T16" s="100"/>
      <c r="U16" s="100"/>
      <c r="V16" s="100"/>
      <c r="W16" s="100"/>
      <c r="X16" s="99"/>
    </row>
    <row r="17" spans="1:24" ht="13" customHeight="1">
      <c r="A17" s="69">
        <f t="shared" si="0"/>
        <v>15</v>
      </c>
      <c r="B17" s="3"/>
      <c r="C17" s="4" t="s">
        <v>835</v>
      </c>
      <c r="D17" s="5" t="s">
        <v>187</v>
      </c>
      <c r="E17" s="74"/>
      <c r="F17" s="7"/>
      <c r="G17" s="8"/>
      <c r="H17" s="57"/>
      <c r="I17" s="5"/>
      <c r="J17" s="10"/>
      <c r="K17" s="64"/>
      <c r="N17" s="76"/>
      <c r="P17" s="75"/>
      <c r="Q17" s="75"/>
      <c r="R17" s="75"/>
      <c r="S17" s="75"/>
      <c r="T17" s="75"/>
      <c r="U17" s="75"/>
      <c r="V17" s="75"/>
      <c r="W17" s="75"/>
      <c r="X17" s="76"/>
    </row>
    <row r="18" spans="1:24" s="98" customFormat="1" ht="13" customHeight="1">
      <c r="A18" s="101">
        <f t="shared" si="0"/>
        <v>16</v>
      </c>
      <c r="B18" s="12"/>
      <c r="C18" s="13" t="s">
        <v>389</v>
      </c>
      <c r="D18" s="14" t="s">
        <v>834</v>
      </c>
      <c r="E18" s="77">
        <v>1</v>
      </c>
      <c r="F18" s="16" t="s">
        <v>12</v>
      </c>
      <c r="G18" s="17"/>
      <c r="H18" s="58"/>
      <c r="I18" s="14"/>
      <c r="J18" s="19"/>
      <c r="K18" s="65"/>
      <c r="N18" s="99"/>
      <c r="P18" s="100"/>
      <c r="Q18" s="100"/>
      <c r="R18" s="100"/>
      <c r="S18" s="100"/>
      <c r="T18" s="100"/>
      <c r="U18" s="100"/>
      <c r="V18" s="100"/>
      <c r="W18" s="100"/>
      <c r="X18" s="99"/>
    </row>
    <row r="19" spans="1:24" ht="13" customHeight="1">
      <c r="A19" s="69">
        <f t="shared" si="0"/>
        <v>17</v>
      </c>
      <c r="B19" s="3"/>
      <c r="C19" s="4" t="s">
        <v>836</v>
      </c>
      <c r="D19" s="5" t="s">
        <v>187</v>
      </c>
      <c r="E19" s="74"/>
      <c r="F19" s="7"/>
      <c r="G19" s="8"/>
      <c r="H19" s="57"/>
      <c r="I19" s="5"/>
      <c r="J19" s="10"/>
      <c r="K19" s="64"/>
      <c r="N19" s="76"/>
      <c r="P19" s="75"/>
      <c r="Q19" s="75"/>
      <c r="R19" s="75"/>
      <c r="S19" s="75"/>
      <c r="T19" s="75"/>
      <c r="U19" s="75"/>
      <c r="V19" s="75"/>
      <c r="W19" s="75"/>
      <c r="X19" s="76"/>
    </row>
    <row r="20" spans="1:24" s="98" customFormat="1" ht="13" customHeight="1">
      <c r="A20" s="101">
        <f t="shared" si="0"/>
        <v>18</v>
      </c>
      <c r="B20" s="12"/>
      <c r="C20" s="13" t="s">
        <v>389</v>
      </c>
      <c r="D20" s="14" t="s">
        <v>393</v>
      </c>
      <c r="E20" s="77">
        <v>1</v>
      </c>
      <c r="F20" s="16" t="s">
        <v>12</v>
      </c>
      <c r="G20" s="17"/>
      <c r="H20" s="58"/>
      <c r="I20" s="14"/>
      <c r="J20" s="19"/>
      <c r="K20" s="65"/>
      <c r="N20" s="99"/>
      <c r="P20" s="100"/>
      <c r="Q20" s="100"/>
      <c r="R20" s="100"/>
      <c r="S20" s="100"/>
      <c r="T20" s="100"/>
      <c r="U20" s="100"/>
      <c r="V20" s="100"/>
      <c r="W20" s="100"/>
      <c r="X20" s="99"/>
    </row>
    <row r="21" spans="1:24" s="66" customFormat="1" ht="13" customHeight="1">
      <c r="A21" s="69">
        <f t="shared" si="0"/>
        <v>19</v>
      </c>
      <c r="B21" s="3"/>
      <c r="C21" s="4"/>
      <c r="D21" s="5"/>
      <c r="E21" s="74"/>
      <c r="F21" s="7"/>
      <c r="G21" s="8"/>
      <c r="H21" s="57"/>
      <c r="I21" s="5"/>
      <c r="J21" s="10"/>
      <c r="K21" s="64"/>
      <c r="N21" s="67"/>
      <c r="P21" s="68"/>
      <c r="Q21" s="68"/>
      <c r="R21" s="68"/>
      <c r="S21" s="68"/>
      <c r="T21" s="68"/>
      <c r="U21" s="68"/>
      <c r="V21" s="68"/>
      <c r="W21" s="68"/>
      <c r="X21" s="67"/>
    </row>
    <row r="22" spans="1:24" s="66" customFormat="1" ht="13" customHeight="1">
      <c r="A22" s="69">
        <f t="shared" si="0"/>
        <v>20</v>
      </c>
      <c r="B22" s="12"/>
      <c r="C22" s="13" t="s">
        <v>404</v>
      </c>
      <c r="D22" s="14"/>
      <c r="E22" s="77">
        <v>1</v>
      </c>
      <c r="F22" s="16" t="s">
        <v>8</v>
      </c>
      <c r="G22" s="17"/>
      <c r="H22" s="58"/>
      <c r="I22" s="14"/>
      <c r="J22" s="19"/>
      <c r="K22" s="65"/>
      <c r="N22" s="67"/>
      <c r="P22" s="68"/>
      <c r="Q22" s="68"/>
      <c r="R22" s="68"/>
      <c r="S22" s="68"/>
      <c r="T22" s="68"/>
      <c r="U22" s="68"/>
      <c r="V22" s="68"/>
      <c r="W22" s="68"/>
      <c r="X22" s="67"/>
    </row>
    <row r="23" spans="1:24" ht="13" customHeight="1">
      <c r="A23" s="69">
        <f t="shared" si="0"/>
        <v>21</v>
      </c>
      <c r="B23" s="3"/>
      <c r="C23" s="4"/>
      <c r="D23" s="5"/>
      <c r="E23" s="74"/>
      <c r="F23" s="7"/>
      <c r="G23" s="8"/>
      <c r="H23" s="57"/>
      <c r="I23" s="5"/>
      <c r="J23" s="10"/>
      <c r="K23" s="64"/>
      <c r="N23" s="76"/>
      <c r="P23" s="75"/>
      <c r="Q23" s="75"/>
      <c r="R23" s="75"/>
      <c r="S23" s="75"/>
      <c r="T23" s="75"/>
      <c r="U23" s="75"/>
      <c r="V23" s="75"/>
      <c r="W23" s="75"/>
      <c r="X23" s="76"/>
    </row>
    <row r="24" spans="1:24" s="89" customFormat="1" ht="13" customHeight="1">
      <c r="A24" s="92">
        <f t="shared" si="0"/>
        <v>22</v>
      </c>
      <c r="B24" s="12"/>
      <c r="C24" s="13" t="s">
        <v>472</v>
      </c>
      <c r="D24" s="14" t="s">
        <v>837</v>
      </c>
      <c r="E24" s="77">
        <v>1</v>
      </c>
      <c r="F24" s="16" t="s">
        <v>8</v>
      </c>
      <c r="G24" s="17"/>
      <c r="H24" s="58"/>
      <c r="I24" s="14"/>
      <c r="J24" s="19"/>
      <c r="K24" s="65"/>
      <c r="N24" s="90"/>
      <c r="P24" s="91"/>
      <c r="Q24" s="91"/>
      <c r="R24" s="91"/>
      <c r="S24" s="91"/>
      <c r="T24" s="91"/>
      <c r="U24" s="91"/>
      <c r="V24" s="91"/>
      <c r="W24" s="91"/>
      <c r="X24" s="90"/>
    </row>
    <row r="25" spans="1:24" ht="13" customHeight="1">
      <c r="A25" s="69">
        <f t="shared" si="0"/>
        <v>23</v>
      </c>
      <c r="B25" s="3"/>
      <c r="C25" s="4"/>
      <c r="D25" s="5"/>
      <c r="E25" s="74"/>
      <c r="F25" s="7"/>
      <c r="G25" s="8"/>
      <c r="H25" s="57"/>
      <c r="I25" s="5"/>
      <c r="J25" s="10"/>
      <c r="K25" s="64"/>
      <c r="N25" s="1"/>
      <c r="X25" s="1"/>
    </row>
    <row r="26" spans="1:24" ht="13" customHeight="1">
      <c r="A26" s="69">
        <f t="shared" si="0"/>
        <v>24</v>
      </c>
      <c r="B26" s="12"/>
      <c r="C26" s="13"/>
      <c r="D26" s="14"/>
      <c r="E26" s="77"/>
      <c r="F26" s="16"/>
      <c r="G26" s="17"/>
      <c r="H26" s="58"/>
      <c r="I26" s="14"/>
      <c r="J26" s="19"/>
      <c r="K26" s="65"/>
      <c r="N26" s="1"/>
      <c r="X26" s="1"/>
    </row>
    <row r="27" spans="1:24" s="66" customFormat="1" ht="13" customHeight="1">
      <c r="A27" s="69">
        <f t="shared" si="0"/>
        <v>25</v>
      </c>
      <c r="B27" s="3"/>
      <c r="C27" s="4"/>
      <c r="D27" s="5"/>
      <c r="E27" s="74"/>
      <c r="F27" s="7"/>
      <c r="G27" s="8"/>
      <c r="H27" s="57"/>
      <c r="I27" s="5"/>
      <c r="J27" s="10"/>
      <c r="K27" s="64"/>
      <c r="N27" s="67"/>
      <c r="P27" s="68"/>
      <c r="Q27" s="68"/>
      <c r="R27" s="68"/>
      <c r="S27" s="68"/>
      <c r="T27" s="68"/>
      <c r="U27" s="68"/>
      <c r="V27" s="68"/>
      <c r="W27" s="68"/>
      <c r="X27" s="67"/>
    </row>
    <row r="28" spans="1:24" s="66" customFormat="1" ht="13" customHeight="1">
      <c r="A28" s="69">
        <f t="shared" si="0"/>
        <v>26</v>
      </c>
      <c r="B28" s="12"/>
      <c r="C28" s="13"/>
      <c r="D28" s="14"/>
      <c r="E28" s="77"/>
      <c r="F28" s="16"/>
      <c r="G28" s="17"/>
      <c r="H28" s="58"/>
      <c r="I28" s="14"/>
      <c r="J28" s="19"/>
      <c r="K28" s="65"/>
      <c r="N28" s="67"/>
      <c r="P28" s="68"/>
      <c r="Q28" s="68"/>
      <c r="R28" s="68"/>
      <c r="S28" s="68"/>
      <c r="T28" s="68"/>
      <c r="U28" s="68"/>
      <c r="V28" s="68"/>
      <c r="W28" s="68"/>
      <c r="X28" s="67"/>
    </row>
    <row r="29" spans="1:24" ht="13" customHeight="1">
      <c r="A29" s="69">
        <f t="shared" si="0"/>
        <v>27</v>
      </c>
      <c r="B29" s="3"/>
      <c r="C29" s="4"/>
      <c r="D29" s="5"/>
      <c r="E29" s="74"/>
      <c r="F29" s="7"/>
      <c r="G29" s="8"/>
      <c r="H29" s="57"/>
      <c r="I29" s="5"/>
      <c r="J29" s="10"/>
      <c r="K29" s="64"/>
      <c r="N29" s="1"/>
      <c r="X29" s="1"/>
    </row>
    <row r="30" spans="1:24" ht="13" customHeight="1">
      <c r="A30" s="69">
        <f t="shared" si="0"/>
        <v>28</v>
      </c>
      <c r="B30" s="12"/>
      <c r="C30" s="13"/>
      <c r="D30" s="14"/>
      <c r="E30" s="77"/>
      <c r="F30" s="16"/>
      <c r="G30" s="17"/>
      <c r="H30" s="58"/>
      <c r="I30" s="14"/>
      <c r="J30" s="19"/>
      <c r="K30" s="65"/>
      <c r="N30" s="1"/>
      <c r="X30" s="1"/>
    </row>
    <row r="31" spans="1:24" ht="13" customHeight="1">
      <c r="A31" s="69">
        <f t="shared" si="0"/>
        <v>29</v>
      </c>
      <c r="B31" s="3"/>
      <c r="C31" s="4"/>
      <c r="D31" s="5"/>
      <c r="E31" s="74"/>
      <c r="F31" s="7"/>
      <c r="G31" s="8"/>
      <c r="H31" s="57"/>
      <c r="I31" s="5"/>
      <c r="J31" s="10"/>
      <c r="K31" s="64"/>
      <c r="N31" s="1"/>
      <c r="X31" s="1"/>
    </row>
    <row r="32" spans="1:24" ht="13" customHeight="1">
      <c r="A32" s="69">
        <f t="shared" si="0"/>
        <v>30</v>
      </c>
      <c r="B32" s="12"/>
      <c r="C32" s="13"/>
      <c r="D32" s="14"/>
      <c r="E32" s="77"/>
      <c r="F32" s="16"/>
      <c r="G32" s="17"/>
      <c r="H32" s="58"/>
      <c r="I32" s="14"/>
      <c r="J32" s="19"/>
      <c r="K32" s="65"/>
      <c r="N32" s="1"/>
      <c r="X32" s="1"/>
    </row>
    <row r="33" spans="1:24" ht="13" customHeight="1">
      <c r="A33" s="69">
        <f t="shared" si="0"/>
        <v>31</v>
      </c>
      <c r="B33" s="3"/>
      <c r="C33" s="4"/>
      <c r="D33" s="5"/>
      <c r="E33" s="74"/>
      <c r="F33" s="7"/>
      <c r="G33" s="8"/>
      <c r="H33" s="57"/>
      <c r="I33" s="5"/>
      <c r="J33" s="10"/>
      <c r="K33" s="64"/>
      <c r="N33" s="1"/>
      <c r="X33" s="1"/>
    </row>
    <row r="34" spans="1:24" ht="13" customHeight="1">
      <c r="A34" s="69">
        <f t="shared" si="0"/>
        <v>32</v>
      </c>
      <c r="B34" s="12"/>
      <c r="C34" s="13"/>
      <c r="D34" s="14"/>
      <c r="E34" s="77"/>
      <c r="F34" s="16"/>
      <c r="G34" s="17"/>
      <c r="H34" s="58"/>
      <c r="I34" s="14"/>
      <c r="J34" s="19"/>
      <c r="K34" s="65"/>
      <c r="N34" s="1"/>
      <c r="X34" s="1"/>
    </row>
    <row r="35" spans="1:24" s="71" customFormat="1" ht="13" customHeight="1">
      <c r="A35" s="95">
        <f t="shared" si="0"/>
        <v>33</v>
      </c>
      <c r="B35" s="117"/>
      <c r="C35" s="42"/>
      <c r="D35" s="43"/>
      <c r="E35" s="44"/>
      <c r="F35" s="45"/>
      <c r="G35" s="46"/>
      <c r="H35" s="47"/>
      <c r="I35" s="43"/>
      <c r="J35" s="118"/>
      <c r="K35" s="119"/>
      <c r="N35" s="73"/>
      <c r="P35" s="72"/>
      <c r="Q35" s="72"/>
      <c r="R35" s="72"/>
      <c r="S35" s="72"/>
      <c r="T35" s="72"/>
      <c r="U35" s="72"/>
      <c r="V35" s="72"/>
      <c r="W35" s="72"/>
      <c r="X35" s="73"/>
    </row>
    <row r="36" spans="1:24" s="71" customFormat="1" ht="13" customHeight="1">
      <c r="A36" s="95">
        <f t="shared" si="0"/>
        <v>34</v>
      </c>
      <c r="B36" s="88"/>
      <c r="C36" s="48" t="s">
        <v>0</v>
      </c>
      <c r="D36" s="49"/>
      <c r="E36" s="50"/>
      <c r="F36" s="48"/>
      <c r="G36" s="51"/>
      <c r="H36" s="52"/>
      <c r="I36" s="49"/>
      <c r="J36" s="86"/>
      <c r="K36" s="87"/>
      <c r="N36" s="73"/>
      <c r="P36" s="72"/>
      <c r="Q36" s="72"/>
      <c r="R36" s="72"/>
      <c r="S36" s="72"/>
      <c r="T36" s="72"/>
      <c r="U36" s="72"/>
      <c r="V36" s="72"/>
      <c r="W36" s="72"/>
      <c r="X36" s="73"/>
    </row>
    <row r="37" spans="1:24" ht="13" customHeight="1">
      <c r="A37" s="69">
        <f t="shared" si="0"/>
        <v>35</v>
      </c>
      <c r="B37" s="3"/>
      <c r="C37" s="4"/>
      <c r="D37" s="5"/>
      <c r="E37" s="30"/>
      <c r="F37" s="7"/>
      <c r="G37" s="8"/>
      <c r="H37" s="9"/>
      <c r="I37" s="5"/>
      <c r="J37" s="10"/>
      <c r="K37" s="27"/>
      <c r="N37" s="1"/>
      <c r="X37" s="1"/>
    </row>
    <row r="38" spans="1:24" ht="13" customHeight="1">
      <c r="A38" s="69">
        <f t="shared" si="0"/>
        <v>36</v>
      </c>
      <c r="B38" s="12"/>
      <c r="C38" s="16"/>
      <c r="D38" s="14"/>
      <c r="E38" s="31"/>
      <c r="F38" s="16"/>
      <c r="G38" s="17"/>
      <c r="H38" s="18"/>
      <c r="I38" s="14"/>
      <c r="J38" s="19"/>
      <c r="K38" s="29"/>
      <c r="M38" s="59"/>
      <c r="N38" s="1"/>
      <c r="X38" s="1"/>
    </row>
    <row r="39" spans="1:24" ht="13" customHeight="1">
      <c r="A39" s="70">
        <v>1</v>
      </c>
      <c r="B39" s="3"/>
      <c r="C39" s="20"/>
      <c r="D39" s="5"/>
      <c r="E39" s="74"/>
      <c r="F39" s="7"/>
      <c r="G39" s="8"/>
      <c r="H39" s="57"/>
      <c r="I39" s="5"/>
      <c r="J39" s="10"/>
      <c r="K39" s="64"/>
      <c r="N39" s="1"/>
      <c r="X39" s="1"/>
    </row>
    <row r="40" spans="1:24" ht="13" customHeight="1">
      <c r="A40" s="70">
        <f t="shared" ref="A40:A74" si="1">A39+1</f>
        <v>2</v>
      </c>
      <c r="B40" s="12"/>
      <c r="C40" s="13" t="s">
        <v>51</v>
      </c>
      <c r="D40" s="14"/>
      <c r="E40" s="77"/>
      <c r="F40" s="16"/>
      <c r="G40" s="17"/>
      <c r="H40" s="58"/>
      <c r="I40" s="14"/>
      <c r="J40" s="19"/>
      <c r="K40" s="65"/>
      <c r="N40" s="1"/>
      <c r="X40" s="1"/>
    </row>
    <row r="41" spans="1:24" ht="13" customHeight="1">
      <c r="A41" s="70">
        <f t="shared" si="1"/>
        <v>3</v>
      </c>
      <c r="B41" s="3"/>
      <c r="C41" s="4" t="s">
        <v>207</v>
      </c>
      <c r="D41" s="5" t="s">
        <v>77</v>
      </c>
      <c r="E41" s="74"/>
      <c r="F41" s="7"/>
      <c r="G41" s="8"/>
      <c r="H41" s="57"/>
      <c r="I41" s="5"/>
      <c r="J41" s="10"/>
      <c r="K41" s="64"/>
      <c r="N41" s="76"/>
      <c r="P41" s="75"/>
      <c r="Q41" s="75"/>
      <c r="R41" s="75"/>
      <c r="S41" s="75"/>
      <c r="T41" s="75"/>
      <c r="U41" s="75"/>
      <c r="V41" s="75"/>
      <c r="W41" s="75"/>
      <c r="X41" s="76"/>
    </row>
    <row r="42" spans="1:24" s="89" customFormat="1" ht="13" customHeight="1">
      <c r="A42" s="93">
        <f t="shared" si="1"/>
        <v>4</v>
      </c>
      <c r="B42" s="12"/>
      <c r="C42" s="13" t="s">
        <v>208</v>
      </c>
      <c r="D42" s="14" t="s">
        <v>216</v>
      </c>
      <c r="E42" s="77">
        <v>3</v>
      </c>
      <c r="F42" s="16" t="s">
        <v>11</v>
      </c>
      <c r="G42" s="17"/>
      <c r="H42" s="58"/>
      <c r="I42" s="14"/>
      <c r="J42" s="19"/>
      <c r="K42" s="65"/>
      <c r="N42" s="90"/>
      <c r="P42" s="91"/>
      <c r="Q42" s="91"/>
      <c r="R42" s="91"/>
      <c r="S42" s="91"/>
      <c r="T42" s="91"/>
      <c r="U42" s="91"/>
      <c r="V42" s="91"/>
      <c r="W42" s="91"/>
      <c r="X42" s="90"/>
    </row>
    <row r="43" spans="1:24" ht="13" customHeight="1">
      <c r="A43" s="70">
        <f t="shared" si="1"/>
        <v>5</v>
      </c>
      <c r="B43" s="3"/>
      <c r="C43" s="4" t="s">
        <v>207</v>
      </c>
      <c r="D43" s="5" t="s">
        <v>77</v>
      </c>
      <c r="E43" s="74"/>
      <c r="F43" s="7"/>
      <c r="G43" s="8"/>
      <c r="H43" s="57"/>
      <c r="I43" s="5"/>
      <c r="J43" s="10"/>
      <c r="K43" s="64"/>
      <c r="N43" s="76"/>
      <c r="P43" s="75"/>
      <c r="Q43" s="75"/>
      <c r="R43" s="75"/>
      <c r="S43" s="75"/>
      <c r="T43" s="75"/>
      <c r="U43" s="75"/>
      <c r="V43" s="75"/>
      <c r="W43" s="75"/>
      <c r="X43" s="76"/>
    </row>
    <row r="44" spans="1:24" s="89" customFormat="1" ht="13" customHeight="1">
      <c r="A44" s="93">
        <f t="shared" si="1"/>
        <v>6</v>
      </c>
      <c r="B44" s="12"/>
      <c r="C44" s="13" t="s">
        <v>208</v>
      </c>
      <c r="D44" s="14" t="s">
        <v>212</v>
      </c>
      <c r="E44" s="77">
        <v>32</v>
      </c>
      <c r="F44" s="16" t="s">
        <v>11</v>
      </c>
      <c r="G44" s="17"/>
      <c r="H44" s="58"/>
      <c r="I44" s="14"/>
      <c r="J44" s="19"/>
      <c r="K44" s="65"/>
      <c r="N44" s="90"/>
      <c r="P44" s="91"/>
      <c r="Q44" s="91"/>
      <c r="R44" s="91"/>
      <c r="S44" s="91"/>
      <c r="T44" s="91"/>
      <c r="U44" s="91"/>
      <c r="V44" s="91"/>
      <c r="W44" s="91"/>
      <c r="X44" s="90"/>
    </row>
    <row r="45" spans="1:24" ht="13" customHeight="1">
      <c r="A45" s="70">
        <f t="shared" si="1"/>
        <v>7</v>
      </c>
      <c r="B45" s="3"/>
      <c r="C45" s="4" t="s">
        <v>207</v>
      </c>
      <c r="D45" s="5" t="s">
        <v>77</v>
      </c>
      <c r="E45" s="74"/>
      <c r="F45" s="7"/>
      <c r="G45" s="8"/>
      <c r="H45" s="57"/>
      <c r="I45" s="5"/>
      <c r="J45" s="10"/>
      <c r="K45" s="64"/>
      <c r="N45" s="76"/>
      <c r="P45" s="75"/>
      <c r="Q45" s="75"/>
      <c r="R45" s="75"/>
      <c r="S45" s="75"/>
      <c r="T45" s="75"/>
      <c r="U45" s="75"/>
      <c r="V45" s="75"/>
      <c r="W45" s="75"/>
      <c r="X45" s="76"/>
    </row>
    <row r="46" spans="1:24" s="89" customFormat="1" ht="13" customHeight="1">
      <c r="A46" s="93">
        <f t="shared" si="1"/>
        <v>8</v>
      </c>
      <c r="B46" s="12"/>
      <c r="C46" s="13" t="s">
        <v>208</v>
      </c>
      <c r="D46" s="14" t="s">
        <v>213</v>
      </c>
      <c r="E46" s="77">
        <v>43</v>
      </c>
      <c r="F46" s="16" t="s">
        <v>11</v>
      </c>
      <c r="G46" s="17"/>
      <c r="H46" s="58"/>
      <c r="I46" s="14"/>
      <c r="J46" s="19"/>
      <c r="K46" s="65"/>
      <c r="N46" s="90"/>
      <c r="P46" s="91"/>
      <c r="Q46" s="91"/>
      <c r="R46" s="91"/>
      <c r="S46" s="91"/>
      <c r="T46" s="91"/>
      <c r="U46" s="91"/>
      <c r="V46" s="91"/>
      <c r="W46" s="91"/>
      <c r="X46" s="90"/>
    </row>
    <row r="47" spans="1:24" ht="13" customHeight="1">
      <c r="A47" s="70">
        <f t="shared" si="1"/>
        <v>9</v>
      </c>
      <c r="B47" s="3"/>
      <c r="C47" s="4"/>
      <c r="D47" s="5" t="s">
        <v>226</v>
      </c>
      <c r="E47" s="74"/>
      <c r="F47" s="7"/>
      <c r="G47" s="8"/>
      <c r="H47" s="57"/>
      <c r="I47" s="5"/>
      <c r="J47" s="10"/>
      <c r="K47" s="64"/>
      <c r="N47" s="76"/>
      <c r="P47" s="75"/>
      <c r="Q47" s="75"/>
      <c r="R47" s="75"/>
      <c r="S47" s="75"/>
      <c r="T47" s="75"/>
      <c r="U47" s="75"/>
      <c r="V47" s="75"/>
      <c r="W47" s="75"/>
      <c r="X47" s="76"/>
    </row>
    <row r="48" spans="1:24" s="110" customFormat="1" ht="13" customHeight="1">
      <c r="A48" s="113">
        <f t="shared" si="1"/>
        <v>10</v>
      </c>
      <c r="B48" s="12"/>
      <c r="C48" s="13" t="s">
        <v>225</v>
      </c>
      <c r="D48" s="14" t="s">
        <v>227</v>
      </c>
      <c r="E48" s="77">
        <v>3</v>
      </c>
      <c r="F48" s="16" t="s">
        <v>103</v>
      </c>
      <c r="G48" s="17"/>
      <c r="H48" s="58"/>
      <c r="I48" s="14"/>
      <c r="J48" s="19"/>
      <c r="K48" s="65"/>
      <c r="N48" s="111"/>
      <c r="P48" s="112"/>
      <c r="Q48" s="112"/>
      <c r="R48" s="112"/>
      <c r="S48" s="112"/>
      <c r="T48" s="112"/>
      <c r="U48" s="112"/>
      <c r="V48" s="112"/>
      <c r="W48" s="112"/>
      <c r="X48" s="111"/>
    </row>
    <row r="49" spans="1:24" ht="13" customHeight="1">
      <c r="A49" s="70">
        <f t="shared" si="1"/>
        <v>11</v>
      </c>
      <c r="B49" s="3"/>
      <c r="C49" s="4"/>
      <c r="D49" s="5" t="s">
        <v>838</v>
      </c>
      <c r="E49" s="74"/>
      <c r="F49" s="7"/>
      <c r="G49" s="8"/>
      <c r="H49" s="57"/>
      <c r="I49" s="5"/>
      <c r="J49" s="10"/>
      <c r="K49" s="64"/>
      <c r="N49" s="76"/>
      <c r="P49" s="75"/>
      <c r="Q49" s="75"/>
      <c r="R49" s="75"/>
      <c r="S49" s="75"/>
      <c r="T49" s="75"/>
      <c r="U49" s="75"/>
      <c r="V49" s="75"/>
      <c r="W49" s="75"/>
      <c r="X49" s="76"/>
    </row>
    <row r="50" spans="1:24" s="110" customFormat="1" ht="13" customHeight="1">
      <c r="A50" s="113">
        <f t="shared" si="1"/>
        <v>12</v>
      </c>
      <c r="B50" s="12"/>
      <c r="C50" s="13" t="s">
        <v>225</v>
      </c>
      <c r="D50" s="14" t="s">
        <v>419</v>
      </c>
      <c r="E50" s="77">
        <v>2</v>
      </c>
      <c r="F50" s="16" t="s">
        <v>103</v>
      </c>
      <c r="G50" s="17"/>
      <c r="H50" s="58"/>
      <c r="I50" s="14"/>
      <c r="J50" s="19"/>
      <c r="K50" s="65"/>
      <c r="N50" s="111"/>
      <c r="P50" s="112"/>
      <c r="Q50" s="112"/>
      <c r="R50" s="112"/>
      <c r="S50" s="112"/>
      <c r="T50" s="112"/>
      <c r="U50" s="112"/>
      <c r="V50" s="112"/>
      <c r="W50" s="112"/>
      <c r="X50" s="111"/>
    </row>
    <row r="51" spans="1:24" ht="13" customHeight="1">
      <c r="A51" s="70">
        <f t="shared" si="1"/>
        <v>13</v>
      </c>
      <c r="B51" s="3"/>
      <c r="C51" s="4"/>
      <c r="D51" s="5" t="s">
        <v>838</v>
      </c>
      <c r="E51" s="74"/>
      <c r="F51" s="7"/>
      <c r="G51" s="8"/>
      <c r="H51" s="57"/>
      <c r="I51" s="5"/>
      <c r="J51" s="10"/>
      <c r="K51" s="64"/>
      <c r="N51" s="76"/>
      <c r="P51" s="75"/>
      <c r="Q51" s="75"/>
      <c r="R51" s="75"/>
      <c r="S51" s="75"/>
      <c r="T51" s="75"/>
      <c r="U51" s="75"/>
      <c r="V51" s="75"/>
      <c r="W51" s="75"/>
      <c r="X51" s="76"/>
    </row>
    <row r="52" spans="1:24" s="110" customFormat="1" ht="13" customHeight="1">
      <c r="A52" s="113">
        <f t="shared" si="1"/>
        <v>14</v>
      </c>
      <c r="B52" s="12"/>
      <c r="C52" s="13" t="s">
        <v>225</v>
      </c>
      <c r="D52" s="14" t="s">
        <v>229</v>
      </c>
      <c r="E52" s="77">
        <v>3</v>
      </c>
      <c r="F52" s="16" t="s">
        <v>103</v>
      </c>
      <c r="G52" s="17"/>
      <c r="H52" s="58"/>
      <c r="I52" s="14"/>
      <c r="J52" s="19"/>
      <c r="K52" s="83"/>
      <c r="N52" s="111"/>
      <c r="P52" s="112"/>
      <c r="Q52" s="112"/>
      <c r="R52" s="112"/>
      <c r="S52" s="112"/>
      <c r="T52" s="112"/>
      <c r="U52" s="112"/>
      <c r="V52" s="112"/>
      <c r="W52" s="112"/>
      <c r="X52" s="111"/>
    </row>
    <row r="53" spans="1:24" ht="13" customHeight="1">
      <c r="A53" s="70">
        <f t="shared" si="1"/>
        <v>15</v>
      </c>
      <c r="B53" s="3"/>
      <c r="C53" s="4"/>
      <c r="D53" s="5" t="s">
        <v>233</v>
      </c>
      <c r="E53" s="74"/>
      <c r="F53" s="7"/>
      <c r="G53" s="8"/>
      <c r="H53" s="57"/>
      <c r="I53" s="5"/>
      <c r="J53" s="10"/>
      <c r="K53" s="64"/>
      <c r="N53" s="76"/>
      <c r="P53" s="75"/>
      <c r="Q53" s="75"/>
      <c r="R53" s="75"/>
      <c r="S53" s="75"/>
      <c r="T53" s="75"/>
      <c r="U53" s="75"/>
      <c r="V53" s="75"/>
      <c r="W53" s="75"/>
      <c r="X53" s="76"/>
    </row>
    <row r="54" spans="1:24" s="89" customFormat="1" ht="13" customHeight="1">
      <c r="A54" s="93">
        <f t="shared" si="1"/>
        <v>16</v>
      </c>
      <c r="B54" s="12"/>
      <c r="C54" s="13" t="s">
        <v>225</v>
      </c>
      <c r="D54" s="14" t="s">
        <v>227</v>
      </c>
      <c r="E54" s="77">
        <v>3</v>
      </c>
      <c r="F54" s="16" t="s">
        <v>103</v>
      </c>
      <c r="G54" s="17"/>
      <c r="H54" s="58"/>
      <c r="I54" s="14"/>
      <c r="J54" s="19"/>
      <c r="K54" s="65"/>
      <c r="N54" s="90"/>
      <c r="P54" s="91"/>
      <c r="Q54" s="91"/>
      <c r="R54" s="91"/>
      <c r="S54" s="91"/>
      <c r="T54" s="91"/>
      <c r="U54" s="91"/>
      <c r="V54" s="91"/>
      <c r="W54" s="91"/>
      <c r="X54" s="90"/>
    </row>
    <row r="55" spans="1:24" ht="13" customHeight="1">
      <c r="A55" s="70">
        <f t="shared" si="1"/>
        <v>17</v>
      </c>
      <c r="B55" s="3"/>
      <c r="C55" s="4"/>
      <c r="D55" s="5"/>
      <c r="E55" s="74"/>
      <c r="F55" s="7"/>
      <c r="G55" s="8"/>
      <c r="H55" s="57"/>
      <c r="I55" s="5"/>
      <c r="J55" s="10"/>
      <c r="K55" s="64"/>
      <c r="N55" s="76"/>
      <c r="P55" s="75"/>
      <c r="Q55" s="75"/>
      <c r="R55" s="75"/>
      <c r="S55" s="75"/>
      <c r="T55" s="75"/>
      <c r="U55" s="75"/>
      <c r="V55" s="75"/>
      <c r="W55" s="75"/>
      <c r="X55" s="76"/>
    </row>
    <row r="56" spans="1:24" s="110" customFormat="1" ht="13" customHeight="1">
      <c r="A56" s="113">
        <f t="shared" si="1"/>
        <v>18</v>
      </c>
      <c r="B56" s="12"/>
      <c r="C56" s="13" t="s">
        <v>693</v>
      </c>
      <c r="D56" s="14" t="s">
        <v>216</v>
      </c>
      <c r="E56" s="77">
        <v>2</v>
      </c>
      <c r="F56" s="16" t="s">
        <v>103</v>
      </c>
      <c r="G56" s="17"/>
      <c r="H56" s="58"/>
      <c r="I56" s="14"/>
      <c r="J56" s="19"/>
      <c r="K56" s="83"/>
      <c r="N56" s="111"/>
      <c r="P56" s="112"/>
      <c r="Q56" s="112"/>
      <c r="R56" s="112"/>
      <c r="S56" s="112"/>
      <c r="T56" s="112"/>
      <c r="U56" s="112"/>
      <c r="V56" s="112"/>
      <c r="W56" s="112"/>
      <c r="X56" s="111"/>
    </row>
    <row r="57" spans="1:24" ht="13" customHeight="1">
      <c r="A57" s="70">
        <f t="shared" si="1"/>
        <v>19</v>
      </c>
      <c r="B57" s="3"/>
      <c r="C57" s="4"/>
      <c r="D57" s="5"/>
      <c r="E57" s="74"/>
      <c r="F57" s="7"/>
      <c r="G57" s="8"/>
      <c r="H57" s="57"/>
      <c r="I57" s="5"/>
      <c r="J57" s="10"/>
      <c r="K57" s="64"/>
      <c r="N57" s="76"/>
      <c r="P57" s="75"/>
      <c r="Q57" s="75"/>
      <c r="R57" s="75"/>
      <c r="S57" s="75"/>
      <c r="T57" s="75"/>
      <c r="U57" s="75"/>
      <c r="V57" s="75"/>
      <c r="W57" s="75"/>
      <c r="X57" s="76"/>
    </row>
    <row r="58" spans="1:24" s="110" customFormat="1" ht="13" customHeight="1">
      <c r="A58" s="113">
        <f t="shared" si="1"/>
        <v>20</v>
      </c>
      <c r="B58" s="12"/>
      <c r="C58" s="13" t="s">
        <v>693</v>
      </c>
      <c r="D58" s="14" t="s">
        <v>212</v>
      </c>
      <c r="E58" s="77">
        <v>2</v>
      </c>
      <c r="F58" s="16" t="s">
        <v>103</v>
      </c>
      <c r="G58" s="17"/>
      <c r="H58" s="58"/>
      <c r="I58" s="14"/>
      <c r="J58" s="19"/>
      <c r="K58" s="83"/>
      <c r="N58" s="111"/>
      <c r="P58" s="112"/>
      <c r="Q58" s="112"/>
      <c r="R58" s="112"/>
      <c r="S58" s="112"/>
      <c r="T58" s="112"/>
      <c r="U58" s="112"/>
      <c r="V58" s="112"/>
      <c r="W58" s="112"/>
      <c r="X58" s="111"/>
    </row>
    <row r="59" spans="1:24" ht="13" customHeight="1">
      <c r="A59" s="70">
        <f t="shared" si="1"/>
        <v>21</v>
      </c>
      <c r="B59" s="3"/>
      <c r="C59" s="4"/>
      <c r="D59" s="5"/>
      <c r="E59" s="74"/>
      <c r="F59" s="7"/>
      <c r="G59" s="8"/>
      <c r="H59" s="57"/>
      <c r="I59" s="5"/>
      <c r="J59" s="10"/>
      <c r="K59" s="64"/>
      <c r="N59" s="76"/>
      <c r="P59" s="75"/>
      <c r="Q59" s="75"/>
      <c r="R59" s="75"/>
      <c r="S59" s="75"/>
      <c r="T59" s="75"/>
      <c r="U59" s="75"/>
      <c r="V59" s="75"/>
      <c r="W59" s="75"/>
      <c r="X59" s="76"/>
    </row>
    <row r="60" spans="1:24" s="110" customFormat="1" ht="13" customHeight="1">
      <c r="A60" s="113">
        <f t="shared" si="1"/>
        <v>22</v>
      </c>
      <c r="B60" s="12"/>
      <c r="C60" s="13" t="s">
        <v>693</v>
      </c>
      <c r="D60" s="14" t="s">
        <v>213</v>
      </c>
      <c r="E60" s="77">
        <v>10</v>
      </c>
      <c r="F60" s="16" t="s">
        <v>103</v>
      </c>
      <c r="G60" s="17"/>
      <c r="H60" s="58"/>
      <c r="I60" s="14"/>
      <c r="J60" s="19"/>
      <c r="K60" s="83"/>
      <c r="N60" s="111"/>
      <c r="P60" s="112"/>
      <c r="Q60" s="112"/>
      <c r="R60" s="112"/>
      <c r="S60" s="112"/>
      <c r="T60" s="112"/>
      <c r="U60" s="112"/>
      <c r="V60" s="112"/>
      <c r="W60" s="112"/>
      <c r="X60" s="111"/>
    </row>
    <row r="61" spans="1:24" ht="13" customHeight="1">
      <c r="A61" s="70">
        <f t="shared" si="1"/>
        <v>23</v>
      </c>
      <c r="B61" s="3"/>
      <c r="C61" s="4"/>
      <c r="D61" s="5"/>
      <c r="E61" s="74"/>
      <c r="F61" s="7"/>
      <c r="G61" s="8"/>
      <c r="H61" s="57"/>
      <c r="I61" s="5"/>
      <c r="J61" s="10"/>
      <c r="K61" s="64"/>
      <c r="N61" s="76"/>
      <c r="P61" s="75"/>
      <c r="Q61" s="75"/>
      <c r="R61" s="75"/>
      <c r="S61" s="75"/>
      <c r="T61" s="75"/>
      <c r="U61" s="75"/>
      <c r="V61" s="75"/>
      <c r="W61" s="75"/>
      <c r="X61" s="76"/>
    </row>
    <row r="62" spans="1:24" s="110" customFormat="1" ht="13" customHeight="1">
      <c r="A62" s="113">
        <f t="shared" si="1"/>
        <v>24</v>
      </c>
      <c r="B62" s="12"/>
      <c r="C62" s="13" t="s">
        <v>693</v>
      </c>
      <c r="D62" s="14" t="s">
        <v>870</v>
      </c>
      <c r="E62" s="77">
        <v>2</v>
      </c>
      <c r="F62" s="16" t="s">
        <v>103</v>
      </c>
      <c r="G62" s="17"/>
      <c r="H62" s="58"/>
      <c r="I62" s="14"/>
      <c r="J62" s="19"/>
      <c r="K62" s="83"/>
      <c r="N62" s="111"/>
      <c r="P62" s="112"/>
      <c r="Q62" s="112"/>
      <c r="R62" s="112"/>
      <c r="S62" s="112"/>
      <c r="T62" s="112"/>
      <c r="U62" s="112"/>
      <c r="V62" s="112"/>
      <c r="W62" s="112"/>
      <c r="X62" s="111"/>
    </row>
    <row r="63" spans="1:24" s="66" customFormat="1" ht="13" customHeight="1">
      <c r="A63" s="70">
        <f t="shared" si="1"/>
        <v>25</v>
      </c>
      <c r="B63" s="3"/>
      <c r="C63" s="4"/>
      <c r="D63" s="5"/>
      <c r="E63" s="74"/>
      <c r="F63" s="7"/>
      <c r="G63" s="8"/>
      <c r="H63" s="57"/>
      <c r="I63" s="5"/>
      <c r="J63" s="10"/>
      <c r="K63" s="64"/>
      <c r="N63" s="67"/>
      <c r="P63" s="68"/>
      <c r="Q63" s="68"/>
      <c r="R63" s="68"/>
      <c r="S63" s="68"/>
      <c r="T63" s="68"/>
      <c r="U63" s="68"/>
      <c r="V63" s="68"/>
      <c r="W63" s="68"/>
      <c r="X63" s="67"/>
    </row>
    <row r="64" spans="1:24" s="66" customFormat="1" ht="13" customHeight="1">
      <c r="A64" s="70">
        <f t="shared" si="1"/>
        <v>26</v>
      </c>
      <c r="B64" s="12"/>
      <c r="C64" s="13" t="s">
        <v>297</v>
      </c>
      <c r="D64" s="14"/>
      <c r="E64" s="77">
        <v>1</v>
      </c>
      <c r="F64" s="16" t="s">
        <v>13</v>
      </c>
      <c r="G64" s="17"/>
      <c r="H64" s="58"/>
      <c r="I64" s="14"/>
      <c r="J64" s="19"/>
      <c r="K64" s="65"/>
      <c r="L64" s="11"/>
      <c r="N64" s="67"/>
      <c r="P64" s="68"/>
      <c r="Q64" s="68"/>
      <c r="R64" s="68"/>
      <c r="S64" s="68"/>
      <c r="T64" s="68"/>
      <c r="U64" s="68"/>
      <c r="V64" s="68"/>
      <c r="W64" s="68"/>
      <c r="X64" s="67"/>
    </row>
    <row r="65" spans="1:24" s="66" customFormat="1" ht="13" customHeight="1">
      <c r="A65" s="70">
        <f t="shared" si="1"/>
        <v>27</v>
      </c>
      <c r="B65" s="3"/>
      <c r="C65" s="4"/>
      <c r="D65" s="5"/>
      <c r="E65" s="74"/>
      <c r="F65" s="7"/>
      <c r="G65" s="8"/>
      <c r="H65" s="57"/>
      <c r="I65" s="5"/>
      <c r="J65" s="10"/>
      <c r="K65" s="64"/>
      <c r="N65" s="67"/>
      <c r="P65" s="68"/>
      <c r="Q65" s="68"/>
      <c r="R65" s="68"/>
      <c r="S65" s="68"/>
      <c r="T65" s="68"/>
      <c r="U65" s="68"/>
      <c r="V65" s="68"/>
      <c r="W65" s="68"/>
      <c r="X65" s="67"/>
    </row>
    <row r="66" spans="1:24" s="66" customFormat="1" ht="13" customHeight="1">
      <c r="A66" s="70">
        <f t="shared" si="1"/>
        <v>28</v>
      </c>
      <c r="B66" s="12"/>
      <c r="C66" s="13" t="s">
        <v>302</v>
      </c>
      <c r="D66" s="14"/>
      <c r="E66" s="77">
        <v>1</v>
      </c>
      <c r="F66" s="16" t="s">
        <v>13</v>
      </c>
      <c r="G66" s="17"/>
      <c r="H66" s="58"/>
      <c r="I66" s="14"/>
      <c r="J66" s="19"/>
      <c r="K66" s="65"/>
      <c r="N66" s="67"/>
      <c r="P66" s="68"/>
      <c r="Q66" s="68"/>
      <c r="R66" s="68"/>
      <c r="S66" s="68"/>
      <c r="T66" s="68"/>
      <c r="U66" s="68"/>
      <c r="V66" s="68"/>
      <c r="W66" s="68"/>
      <c r="X66" s="67"/>
    </row>
    <row r="67" spans="1:24" s="66" customFormat="1" ht="13" customHeight="1">
      <c r="A67" s="70">
        <f t="shared" si="1"/>
        <v>29</v>
      </c>
      <c r="B67" s="3"/>
      <c r="C67" s="4"/>
      <c r="D67" s="5"/>
      <c r="E67" s="74"/>
      <c r="F67" s="7"/>
      <c r="G67" s="8"/>
      <c r="H67" s="57"/>
      <c r="I67" s="5"/>
      <c r="J67" s="10"/>
      <c r="K67" s="64"/>
      <c r="N67" s="67"/>
      <c r="P67" s="68"/>
      <c r="Q67" s="68"/>
      <c r="R67" s="68"/>
      <c r="S67" s="68"/>
      <c r="T67" s="68"/>
      <c r="U67" s="68"/>
      <c r="V67" s="68"/>
      <c r="W67" s="68"/>
      <c r="X67" s="67"/>
    </row>
    <row r="68" spans="1:24" s="66" customFormat="1" ht="13" customHeight="1">
      <c r="A68" s="70">
        <f t="shared" si="1"/>
        <v>30</v>
      </c>
      <c r="B68" s="12"/>
      <c r="C68" s="13" t="s">
        <v>304</v>
      </c>
      <c r="D68" s="14"/>
      <c r="E68" s="77">
        <v>1</v>
      </c>
      <c r="F68" s="16" t="s">
        <v>13</v>
      </c>
      <c r="G68" s="17"/>
      <c r="H68" s="58"/>
      <c r="I68" s="14"/>
      <c r="J68" s="19"/>
      <c r="K68" s="83"/>
      <c r="N68" s="67"/>
      <c r="P68" s="68"/>
      <c r="Q68" s="68"/>
      <c r="R68" s="68"/>
      <c r="S68" s="68"/>
      <c r="T68" s="68"/>
      <c r="U68" s="68"/>
      <c r="V68" s="68"/>
      <c r="W68" s="68"/>
      <c r="X68" s="67"/>
    </row>
    <row r="69" spans="1:24" ht="13" customHeight="1">
      <c r="A69" s="70">
        <f t="shared" si="1"/>
        <v>31</v>
      </c>
      <c r="B69" s="3"/>
      <c r="C69" s="4"/>
      <c r="D69" s="5"/>
      <c r="E69" s="74"/>
      <c r="F69" s="7"/>
      <c r="G69" s="8"/>
      <c r="H69" s="57"/>
      <c r="I69" s="5"/>
      <c r="J69" s="10"/>
      <c r="K69" s="64"/>
      <c r="N69" s="1"/>
      <c r="X69" s="1"/>
    </row>
    <row r="70" spans="1:24" ht="13" customHeight="1">
      <c r="A70" s="70">
        <f t="shared" si="1"/>
        <v>32</v>
      </c>
      <c r="B70" s="12"/>
      <c r="C70" s="13" t="s">
        <v>305</v>
      </c>
      <c r="D70" s="14" t="s">
        <v>468</v>
      </c>
      <c r="E70" s="77">
        <v>1</v>
      </c>
      <c r="F70" s="16" t="s">
        <v>13</v>
      </c>
      <c r="G70" s="17"/>
      <c r="H70" s="58"/>
      <c r="I70" s="37"/>
      <c r="J70" s="19"/>
      <c r="K70" s="65"/>
      <c r="M70" s="25"/>
      <c r="N70" s="1"/>
      <c r="X70" s="1"/>
    </row>
    <row r="71" spans="1:24" ht="13" customHeight="1">
      <c r="A71" s="70">
        <f t="shared" si="1"/>
        <v>33</v>
      </c>
      <c r="B71" s="3"/>
      <c r="C71" s="4"/>
      <c r="D71" s="5"/>
      <c r="E71" s="74"/>
      <c r="F71" s="7"/>
      <c r="G71" s="8"/>
      <c r="H71" s="57"/>
      <c r="I71" s="5"/>
      <c r="J71" s="10"/>
      <c r="K71" s="64"/>
      <c r="N71" s="1"/>
      <c r="X71" s="1"/>
    </row>
    <row r="72" spans="1:24" ht="13" customHeight="1">
      <c r="A72" s="70">
        <f t="shared" si="1"/>
        <v>34</v>
      </c>
      <c r="B72" s="12"/>
      <c r="C72" s="13" t="s">
        <v>306</v>
      </c>
      <c r="D72" s="14" t="s">
        <v>469</v>
      </c>
      <c r="E72" s="77">
        <v>1</v>
      </c>
      <c r="F72" s="16" t="s">
        <v>13</v>
      </c>
      <c r="G72" s="17"/>
      <c r="H72" s="58"/>
      <c r="I72" s="133"/>
      <c r="J72" s="19"/>
      <c r="K72" s="65"/>
      <c r="L72" s="54"/>
      <c r="M72" s="25"/>
      <c r="N72" s="1"/>
      <c r="X72" s="1"/>
    </row>
    <row r="73" spans="1:24" ht="13" customHeight="1">
      <c r="A73" s="70">
        <f t="shared" si="1"/>
        <v>35</v>
      </c>
      <c r="B73" s="3"/>
      <c r="C73" s="4"/>
      <c r="D73" s="5"/>
      <c r="E73" s="74"/>
      <c r="F73" s="7"/>
      <c r="G73" s="8"/>
      <c r="H73" s="57"/>
      <c r="I73" s="5"/>
      <c r="J73" s="10"/>
      <c r="K73" s="64"/>
      <c r="N73" s="1"/>
      <c r="X73" s="1"/>
    </row>
    <row r="74" spans="1:24" ht="13" customHeight="1">
      <c r="A74" s="70">
        <f t="shared" si="1"/>
        <v>36</v>
      </c>
      <c r="B74" s="12"/>
      <c r="C74" s="13"/>
      <c r="D74" s="14"/>
      <c r="E74" s="31"/>
      <c r="F74" s="16"/>
      <c r="G74" s="17"/>
      <c r="H74" s="18"/>
      <c r="I74" s="14"/>
      <c r="J74" s="19"/>
      <c r="K74" s="28"/>
      <c r="M74" s="59"/>
      <c r="N74" s="1"/>
      <c r="X74" s="1"/>
    </row>
    <row r="75" spans="1:24" ht="13" customHeight="1">
      <c r="A75" s="69">
        <v>1</v>
      </c>
      <c r="B75" s="3"/>
      <c r="C75" s="4"/>
      <c r="D75" s="5"/>
      <c r="E75" s="30"/>
      <c r="F75" s="7"/>
      <c r="G75" s="8"/>
      <c r="H75" s="9"/>
      <c r="I75" s="5"/>
      <c r="J75" s="10"/>
      <c r="K75" s="27"/>
      <c r="N75" s="1"/>
      <c r="X75" s="1"/>
    </row>
    <row r="76" spans="1:24" ht="13" customHeight="1">
      <c r="A76" s="69">
        <f t="shared" ref="A76:A110" si="2">A75+1</f>
        <v>2</v>
      </c>
      <c r="B76" s="12"/>
      <c r="C76" s="13"/>
      <c r="D76" s="14"/>
      <c r="E76" s="31"/>
      <c r="F76" s="16"/>
      <c r="G76" s="17"/>
      <c r="H76" s="18"/>
      <c r="I76" s="14"/>
      <c r="J76" s="19"/>
      <c r="K76" s="28"/>
      <c r="N76" s="1"/>
      <c r="X76" s="1"/>
    </row>
    <row r="77" spans="1:24" ht="13" customHeight="1">
      <c r="A77" s="69">
        <f t="shared" si="2"/>
        <v>3</v>
      </c>
      <c r="B77" s="3"/>
      <c r="C77" s="4"/>
      <c r="D77" s="5"/>
      <c r="E77" s="30"/>
      <c r="F77" s="7"/>
      <c r="G77" s="8"/>
      <c r="H77" s="9"/>
      <c r="I77" s="5"/>
      <c r="J77" s="10"/>
      <c r="K77" s="27"/>
      <c r="N77" s="1"/>
      <c r="X77" s="1"/>
    </row>
    <row r="78" spans="1:24" ht="13" customHeight="1">
      <c r="A78" s="69">
        <f t="shared" si="2"/>
        <v>4</v>
      </c>
      <c r="B78" s="12"/>
      <c r="C78" s="13"/>
      <c r="D78" s="14"/>
      <c r="E78" s="31"/>
      <c r="F78" s="16"/>
      <c r="G78" s="17"/>
      <c r="H78" s="18"/>
      <c r="I78" s="14"/>
      <c r="J78" s="19"/>
      <c r="K78" s="28"/>
      <c r="N78" s="1"/>
      <c r="X78" s="1"/>
    </row>
    <row r="79" spans="1:24" ht="13" customHeight="1">
      <c r="A79" s="69">
        <f t="shared" si="2"/>
        <v>5</v>
      </c>
      <c r="B79" s="3"/>
      <c r="C79" s="4"/>
      <c r="D79" s="5"/>
      <c r="E79" s="30"/>
      <c r="F79" s="7"/>
      <c r="G79" s="8"/>
      <c r="H79" s="9"/>
      <c r="I79" s="5"/>
      <c r="J79" s="10"/>
      <c r="K79" s="27"/>
      <c r="N79" s="1"/>
      <c r="X79" s="1"/>
    </row>
    <row r="80" spans="1:24" ht="13" customHeight="1">
      <c r="A80" s="69">
        <f t="shared" si="2"/>
        <v>6</v>
      </c>
      <c r="B80" s="12"/>
      <c r="C80" s="13"/>
      <c r="D80" s="14"/>
      <c r="E80" s="31"/>
      <c r="F80" s="16"/>
      <c r="G80" s="17"/>
      <c r="H80" s="18"/>
      <c r="I80" s="14"/>
      <c r="J80" s="19"/>
      <c r="K80" s="28"/>
      <c r="N80" s="1"/>
      <c r="X80" s="1"/>
    </row>
    <row r="81" spans="1:24" ht="13" customHeight="1">
      <c r="A81" s="69">
        <f t="shared" si="2"/>
        <v>7</v>
      </c>
      <c r="B81" s="3"/>
      <c r="C81" s="4"/>
      <c r="D81" s="5"/>
      <c r="E81" s="30"/>
      <c r="F81" s="7"/>
      <c r="G81" s="8"/>
      <c r="H81" s="9"/>
      <c r="I81" s="5"/>
      <c r="J81" s="10"/>
      <c r="K81" s="27"/>
      <c r="N81" s="1"/>
      <c r="X81" s="1"/>
    </row>
    <row r="82" spans="1:24" ht="13" customHeight="1">
      <c r="A82" s="69">
        <f t="shared" si="2"/>
        <v>8</v>
      </c>
      <c r="B82" s="12"/>
      <c r="C82" s="13"/>
      <c r="D82" s="14"/>
      <c r="E82" s="31"/>
      <c r="F82" s="16"/>
      <c r="G82" s="17"/>
      <c r="H82" s="18"/>
      <c r="I82" s="14"/>
      <c r="J82" s="19"/>
      <c r="K82" s="28"/>
      <c r="N82" s="1"/>
      <c r="X82" s="1"/>
    </row>
    <row r="83" spans="1:24" ht="13" customHeight="1">
      <c r="A83" s="69">
        <f t="shared" si="2"/>
        <v>9</v>
      </c>
      <c r="B83" s="3"/>
      <c r="C83" s="4"/>
      <c r="D83" s="5"/>
      <c r="E83" s="30"/>
      <c r="F83" s="7"/>
      <c r="G83" s="8"/>
      <c r="H83" s="9"/>
      <c r="I83" s="5"/>
      <c r="J83" s="10"/>
      <c r="K83" s="27"/>
      <c r="N83" s="1"/>
      <c r="X83" s="1"/>
    </row>
    <row r="84" spans="1:24" ht="13" customHeight="1">
      <c r="A84" s="69">
        <f t="shared" si="2"/>
        <v>10</v>
      </c>
      <c r="B84" s="12"/>
      <c r="C84" s="13"/>
      <c r="D84" s="14"/>
      <c r="E84" s="31"/>
      <c r="F84" s="16"/>
      <c r="G84" s="17"/>
      <c r="H84" s="18"/>
      <c r="I84" s="14"/>
      <c r="J84" s="19"/>
      <c r="K84" s="28"/>
      <c r="N84" s="1"/>
      <c r="X84" s="1"/>
    </row>
    <row r="85" spans="1:24" ht="13" customHeight="1">
      <c r="A85" s="69">
        <f t="shared" si="2"/>
        <v>11</v>
      </c>
      <c r="B85" s="3"/>
      <c r="C85" s="4"/>
      <c r="D85" s="5"/>
      <c r="E85" s="30"/>
      <c r="F85" s="7"/>
      <c r="G85" s="8"/>
      <c r="H85" s="9"/>
      <c r="I85" s="5"/>
      <c r="J85" s="10"/>
      <c r="K85" s="27"/>
      <c r="N85" s="1"/>
      <c r="X85" s="1"/>
    </row>
    <row r="86" spans="1:24" ht="13" customHeight="1">
      <c r="A86" s="69">
        <f t="shared" si="2"/>
        <v>12</v>
      </c>
      <c r="B86" s="12"/>
      <c r="C86" s="13"/>
      <c r="D86" s="14"/>
      <c r="E86" s="31"/>
      <c r="F86" s="16"/>
      <c r="G86" s="17"/>
      <c r="H86" s="18"/>
      <c r="I86" s="14"/>
      <c r="J86" s="19"/>
      <c r="K86" s="28"/>
      <c r="N86" s="1"/>
      <c r="X86" s="1"/>
    </row>
    <row r="87" spans="1:24" ht="13" customHeight="1">
      <c r="A87" s="69">
        <f t="shared" si="2"/>
        <v>13</v>
      </c>
      <c r="B87" s="3"/>
      <c r="C87" s="4"/>
      <c r="D87" s="5"/>
      <c r="E87" s="30"/>
      <c r="F87" s="7"/>
      <c r="G87" s="8"/>
      <c r="H87" s="9"/>
      <c r="I87" s="5"/>
      <c r="J87" s="10"/>
      <c r="K87" s="27"/>
      <c r="N87" s="1"/>
      <c r="X87" s="1"/>
    </row>
    <row r="88" spans="1:24" ht="13" customHeight="1">
      <c r="A88" s="69">
        <f t="shared" si="2"/>
        <v>14</v>
      </c>
      <c r="B88" s="12"/>
      <c r="C88" s="13"/>
      <c r="D88" s="14"/>
      <c r="E88" s="31"/>
      <c r="F88" s="16"/>
      <c r="G88" s="17"/>
      <c r="H88" s="18"/>
      <c r="I88" s="14"/>
      <c r="J88" s="19"/>
      <c r="K88" s="28"/>
      <c r="N88" s="1"/>
      <c r="X88" s="1"/>
    </row>
    <row r="89" spans="1:24" ht="13" customHeight="1">
      <c r="A89" s="69">
        <f t="shared" si="2"/>
        <v>15</v>
      </c>
      <c r="B89" s="3"/>
      <c r="C89" s="4"/>
      <c r="D89" s="5"/>
      <c r="E89" s="30"/>
      <c r="F89" s="7"/>
      <c r="G89" s="8"/>
      <c r="H89" s="9"/>
      <c r="I89" s="5"/>
      <c r="J89" s="10"/>
      <c r="K89" s="27"/>
      <c r="N89" s="1"/>
      <c r="X89" s="1"/>
    </row>
    <row r="90" spans="1:24" ht="13" customHeight="1">
      <c r="A90" s="69">
        <f t="shared" si="2"/>
        <v>16</v>
      </c>
      <c r="B90" s="12"/>
      <c r="C90" s="13"/>
      <c r="D90" s="14"/>
      <c r="E90" s="31"/>
      <c r="F90" s="16"/>
      <c r="G90" s="17"/>
      <c r="H90" s="18"/>
      <c r="I90" s="14"/>
      <c r="J90" s="19"/>
      <c r="K90" s="28"/>
      <c r="N90" s="1"/>
      <c r="X90" s="1"/>
    </row>
    <row r="91" spans="1:24" ht="13" customHeight="1">
      <c r="A91" s="69">
        <f t="shared" si="2"/>
        <v>17</v>
      </c>
      <c r="B91" s="3"/>
      <c r="C91" s="4"/>
      <c r="D91" s="5"/>
      <c r="E91" s="30"/>
      <c r="F91" s="7"/>
      <c r="G91" s="8"/>
      <c r="H91" s="9"/>
      <c r="I91" s="5"/>
      <c r="J91" s="10"/>
      <c r="K91" s="27"/>
      <c r="N91" s="1"/>
      <c r="X91" s="1"/>
    </row>
    <row r="92" spans="1:24" ht="13" customHeight="1">
      <c r="A92" s="69">
        <f t="shared" si="2"/>
        <v>18</v>
      </c>
      <c r="B92" s="12"/>
      <c r="C92" s="13"/>
      <c r="D92" s="14"/>
      <c r="E92" s="31"/>
      <c r="F92" s="16"/>
      <c r="G92" s="17"/>
      <c r="H92" s="18"/>
      <c r="I92" s="14"/>
      <c r="J92" s="19"/>
      <c r="K92" s="28"/>
      <c r="N92" s="1"/>
      <c r="X92" s="1"/>
    </row>
    <row r="93" spans="1:24" ht="13" customHeight="1">
      <c r="A93" s="69">
        <f t="shared" si="2"/>
        <v>19</v>
      </c>
      <c r="B93" s="3"/>
      <c r="C93" s="4"/>
      <c r="D93" s="5"/>
      <c r="E93" s="30"/>
      <c r="F93" s="7"/>
      <c r="G93" s="8"/>
      <c r="H93" s="9"/>
      <c r="I93" s="5"/>
      <c r="J93" s="10"/>
      <c r="K93" s="27"/>
      <c r="N93" s="1"/>
      <c r="X93" s="1"/>
    </row>
    <row r="94" spans="1:24" ht="13" customHeight="1">
      <c r="A94" s="69">
        <f t="shared" si="2"/>
        <v>20</v>
      </c>
      <c r="B94" s="12"/>
      <c r="C94" s="13"/>
      <c r="D94" s="14"/>
      <c r="E94" s="31"/>
      <c r="F94" s="16"/>
      <c r="G94" s="17"/>
      <c r="H94" s="18"/>
      <c r="I94" s="14"/>
      <c r="J94" s="19"/>
      <c r="K94" s="28"/>
      <c r="N94" s="1"/>
      <c r="X94" s="1"/>
    </row>
    <row r="95" spans="1:24" ht="13" customHeight="1">
      <c r="A95" s="69">
        <f t="shared" si="2"/>
        <v>21</v>
      </c>
      <c r="B95" s="3"/>
      <c r="C95" s="4"/>
      <c r="D95" s="5"/>
      <c r="E95" s="30"/>
      <c r="F95" s="7"/>
      <c r="G95" s="8"/>
      <c r="H95" s="9"/>
      <c r="I95" s="5"/>
      <c r="J95" s="10"/>
      <c r="K95" s="27"/>
      <c r="N95" s="1"/>
      <c r="X95" s="1"/>
    </row>
    <row r="96" spans="1:24" ht="13" customHeight="1">
      <c r="A96" s="69">
        <f t="shared" si="2"/>
        <v>22</v>
      </c>
      <c r="B96" s="12"/>
      <c r="C96" s="13"/>
      <c r="D96" s="14"/>
      <c r="E96" s="31"/>
      <c r="F96" s="16"/>
      <c r="G96" s="17"/>
      <c r="H96" s="18"/>
      <c r="I96" s="14"/>
      <c r="J96" s="19"/>
      <c r="K96" s="28"/>
      <c r="N96" s="1"/>
      <c r="X96" s="1"/>
    </row>
    <row r="97" spans="1:25" ht="13" customHeight="1">
      <c r="A97" s="69">
        <f t="shared" si="2"/>
        <v>23</v>
      </c>
      <c r="B97" s="3"/>
      <c r="C97" s="4"/>
      <c r="D97" s="5"/>
      <c r="E97" s="30"/>
      <c r="F97" s="7"/>
      <c r="G97" s="8"/>
      <c r="H97" s="9"/>
      <c r="I97" s="5"/>
      <c r="J97" s="10"/>
      <c r="K97" s="27"/>
      <c r="N97" s="1"/>
      <c r="X97" s="1"/>
    </row>
    <row r="98" spans="1:25" ht="13" customHeight="1">
      <c r="A98" s="69">
        <f t="shared" si="2"/>
        <v>24</v>
      </c>
      <c r="B98" s="12"/>
      <c r="C98" s="13"/>
      <c r="D98" s="14"/>
      <c r="E98" s="31"/>
      <c r="F98" s="16"/>
      <c r="G98" s="17"/>
      <c r="H98" s="18"/>
      <c r="I98" s="14"/>
      <c r="J98" s="19"/>
      <c r="K98" s="28"/>
      <c r="N98" s="1"/>
      <c r="X98" s="1"/>
    </row>
    <row r="99" spans="1:25" ht="13" customHeight="1">
      <c r="A99" s="69">
        <f t="shared" si="2"/>
        <v>25</v>
      </c>
      <c r="B99" s="3"/>
      <c r="C99" s="4"/>
      <c r="D99" s="5"/>
      <c r="E99" s="30"/>
      <c r="F99" s="7"/>
      <c r="G99" s="8"/>
      <c r="H99" s="9"/>
      <c r="I99" s="5"/>
      <c r="J99" s="10"/>
      <c r="K99" s="27"/>
      <c r="N99" s="1"/>
      <c r="X99" s="1"/>
    </row>
    <row r="100" spans="1:25" ht="13" customHeight="1">
      <c r="A100" s="69">
        <f t="shared" si="2"/>
        <v>26</v>
      </c>
      <c r="B100" s="12"/>
      <c r="C100" s="13"/>
      <c r="D100" s="14"/>
      <c r="E100" s="31"/>
      <c r="F100" s="16"/>
      <c r="G100" s="17"/>
      <c r="H100" s="18"/>
      <c r="I100" s="14"/>
      <c r="J100" s="19"/>
      <c r="K100" s="28"/>
      <c r="N100" s="1"/>
      <c r="X100" s="1"/>
    </row>
    <row r="101" spans="1:25" ht="13" customHeight="1">
      <c r="A101" s="69">
        <f t="shared" si="2"/>
        <v>27</v>
      </c>
      <c r="B101" s="3"/>
      <c r="C101" s="4"/>
      <c r="D101" s="5"/>
      <c r="E101" s="30"/>
      <c r="F101" s="7"/>
      <c r="G101" s="8"/>
      <c r="H101" s="9"/>
      <c r="I101" s="5"/>
      <c r="J101" s="10"/>
      <c r="K101" s="27"/>
      <c r="N101" s="1"/>
      <c r="X101" s="1"/>
    </row>
    <row r="102" spans="1:25" ht="13" customHeight="1">
      <c r="A102" s="69">
        <f t="shared" si="2"/>
        <v>28</v>
      </c>
      <c r="B102" s="12"/>
      <c r="C102" s="13"/>
      <c r="D102" s="14"/>
      <c r="E102" s="31"/>
      <c r="F102" s="16"/>
      <c r="G102" s="17"/>
      <c r="H102" s="18"/>
      <c r="I102" s="14"/>
      <c r="J102" s="19"/>
      <c r="K102" s="28"/>
      <c r="N102" s="1"/>
      <c r="X102" s="1"/>
    </row>
    <row r="103" spans="1:25" ht="13" customHeight="1">
      <c r="A103" s="69">
        <f t="shared" si="2"/>
        <v>29</v>
      </c>
      <c r="B103" s="3"/>
      <c r="C103" s="4"/>
      <c r="D103" s="5"/>
      <c r="E103" s="30"/>
      <c r="F103" s="7"/>
      <c r="G103" s="8"/>
      <c r="H103" s="9"/>
      <c r="I103" s="5"/>
      <c r="J103" s="10"/>
      <c r="K103" s="27"/>
      <c r="N103" s="1"/>
      <c r="X103" s="1"/>
    </row>
    <row r="104" spans="1:25" ht="13" customHeight="1">
      <c r="A104" s="69">
        <f t="shared" si="2"/>
        <v>30</v>
      </c>
      <c r="B104" s="12"/>
      <c r="C104" s="13"/>
      <c r="D104" s="14"/>
      <c r="E104" s="31"/>
      <c r="F104" s="16"/>
      <c r="G104" s="17"/>
      <c r="H104" s="18"/>
      <c r="I104" s="14"/>
      <c r="J104" s="19"/>
      <c r="K104" s="28"/>
      <c r="N104" s="1"/>
      <c r="X104" s="1"/>
    </row>
    <row r="105" spans="1:25" ht="13" customHeight="1">
      <c r="A105" s="69">
        <f t="shared" si="2"/>
        <v>31</v>
      </c>
      <c r="B105" s="3"/>
      <c r="C105" s="4"/>
      <c r="D105" s="5"/>
      <c r="E105" s="30"/>
      <c r="F105" s="7"/>
      <c r="G105" s="8"/>
      <c r="H105" s="9"/>
      <c r="I105" s="5"/>
      <c r="J105" s="10"/>
      <c r="K105" s="27"/>
      <c r="N105" s="1"/>
      <c r="X105" s="1"/>
    </row>
    <row r="106" spans="1:25" ht="13" customHeight="1">
      <c r="A106" s="69">
        <f t="shared" si="2"/>
        <v>32</v>
      </c>
      <c r="B106" s="12"/>
      <c r="C106" s="13"/>
      <c r="D106" s="14"/>
      <c r="E106" s="31"/>
      <c r="F106" s="16"/>
      <c r="G106" s="17"/>
      <c r="H106" s="18"/>
      <c r="I106" s="14"/>
      <c r="J106" s="19"/>
      <c r="K106" s="28"/>
      <c r="N106" s="1"/>
      <c r="X106" s="1"/>
    </row>
    <row r="107" spans="1:25" s="71" customFormat="1" ht="13" customHeight="1">
      <c r="A107" s="95">
        <f t="shared" si="2"/>
        <v>33</v>
      </c>
      <c r="B107" s="117"/>
      <c r="C107" s="42"/>
      <c r="D107" s="43"/>
      <c r="E107" s="44"/>
      <c r="F107" s="45"/>
      <c r="G107" s="46"/>
      <c r="H107" s="47"/>
      <c r="I107" s="43"/>
      <c r="J107" s="118"/>
      <c r="K107" s="119"/>
      <c r="N107" s="73"/>
      <c r="P107" s="72"/>
      <c r="Q107" s="72"/>
      <c r="R107" s="72"/>
      <c r="S107" s="72"/>
      <c r="T107" s="72"/>
      <c r="U107" s="72"/>
      <c r="V107" s="72"/>
      <c r="W107" s="72"/>
      <c r="X107" s="73"/>
    </row>
    <row r="108" spans="1:25" s="71" customFormat="1" ht="13" customHeight="1">
      <c r="A108" s="95">
        <f t="shared" si="2"/>
        <v>34</v>
      </c>
      <c r="B108" s="88"/>
      <c r="C108" s="48" t="s">
        <v>0</v>
      </c>
      <c r="D108" s="49"/>
      <c r="E108" s="50"/>
      <c r="F108" s="48"/>
      <c r="G108" s="51"/>
      <c r="H108" s="52"/>
      <c r="I108" s="49"/>
      <c r="J108" s="86"/>
      <c r="K108" s="87"/>
      <c r="N108" s="73"/>
      <c r="P108" s="72"/>
      <c r="Q108" s="72"/>
      <c r="R108" s="72"/>
      <c r="S108" s="72"/>
      <c r="T108" s="72"/>
      <c r="U108" s="72"/>
      <c r="V108" s="72"/>
      <c r="W108" s="72"/>
      <c r="X108" s="73"/>
    </row>
    <row r="109" spans="1:25" ht="13" customHeight="1">
      <c r="A109" s="69">
        <f t="shared" si="2"/>
        <v>35</v>
      </c>
      <c r="B109" s="3"/>
      <c r="C109" s="4"/>
      <c r="D109" s="5"/>
      <c r="E109" s="30"/>
      <c r="F109" s="7"/>
      <c r="G109" s="8"/>
      <c r="H109" s="9"/>
      <c r="I109" s="5"/>
      <c r="J109" s="10"/>
      <c r="K109" s="27"/>
      <c r="N109" s="1"/>
      <c r="X109" s="1"/>
    </row>
    <row r="110" spans="1:25" ht="13" customHeight="1">
      <c r="A110" s="69">
        <f t="shared" si="2"/>
        <v>36</v>
      </c>
      <c r="B110" s="12"/>
      <c r="C110" s="13"/>
      <c r="D110" s="14"/>
      <c r="E110" s="31"/>
      <c r="F110" s="16"/>
      <c r="G110" s="17"/>
      <c r="H110" s="18"/>
      <c r="I110" s="14"/>
      <c r="J110" s="19"/>
      <c r="K110" s="28"/>
      <c r="M110" s="59"/>
      <c r="N110" s="1"/>
      <c r="X110" s="1"/>
    </row>
    <row r="111" spans="1:25" ht="13" customHeight="1">
      <c r="A111" s="70">
        <v>1</v>
      </c>
      <c r="B111" s="3"/>
      <c r="C111" s="20"/>
      <c r="D111" s="5"/>
      <c r="E111" s="74"/>
      <c r="F111" s="7"/>
      <c r="G111" s="8"/>
      <c r="H111" s="57"/>
      <c r="I111" s="5"/>
      <c r="J111" s="10"/>
      <c r="K111" s="64"/>
      <c r="N111" s="1"/>
      <c r="X111" s="1"/>
    </row>
    <row r="112" spans="1:25" ht="13" customHeight="1">
      <c r="A112" s="70">
        <f t="shared" ref="A112:A146" si="3">A111+1</f>
        <v>2</v>
      </c>
      <c r="B112" s="12"/>
      <c r="C112" s="13"/>
      <c r="D112" s="14"/>
      <c r="E112" s="77"/>
      <c r="F112" s="16"/>
      <c r="G112" s="17"/>
      <c r="H112" s="58"/>
      <c r="I112" s="14"/>
      <c r="J112" s="19"/>
      <c r="K112" s="65"/>
      <c r="N112" s="1">
        <f>MIN(P112,R112,T112,V112,X112)</f>
        <v>0</v>
      </c>
      <c r="O112" s="11" t="str">
        <f>IF(S112&lt;&gt;"",S112,IF(Q112&lt;&gt;"",Q112,IF(U112&lt;&gt;"",U112,IF(W112&lt;&gt;"",W112,Y112))))</f>
        <v/>
      </c>
      <c r="P112" s="26" t="str">
        <f>IFERROR(VLOOKUP(M112,#REF!,3,0),"")</f>
        <v/>
      </c>
      <c r="Q112" s="26" t="str">
        <f>IFERROR(VLOOKUP(M112,#REF!,4,0),"")</f>
        <v/>
      </c>
      <c r="R112" s="26" t="str">
        <f>IFERROR(VLOOKUP(M112,#REF!,3,0),"")</f>
        <v/>
      </c>
      <c r="S112" s="26" t="str">
        <f>IFERROR(VLOOKUP(M112,#REF!,4,0),"")</f>
        <v/>
      </c>
      <c r="T112" s="26" t="str">
        <f>IFERROR(VLOOKUP(M112,#REF!,10,0),"")</f>
        <v/>
      </c>
      <c r="U112" s="26" t="str">
        <f>IFERROR(VLOOKUP(M112,#REF!,1,0),"")</f>
        <v/>
      </c>
      <c r="V112" s="26" t="str">
        <f>IFERROR(VLOOKUP(M112,#REF!,10,0),"")</f>
        <v/>
      </c>
      <c r="W112" s="26" t="str">
        <f>IFERROR(VLOOKUP(M112,#REF!,1,0),"")</f>
        <v/>
      </c>
      <c r="X112" s="1" t="str">
        <f>IFERROR(VLOOKUP(M112,#REF!,10,0),"")</f>
        <v/>
      </c>
      <c r="Y112" s="11" t="str">
        <f>IFERROR(VLOOKUP(M112,#REF!,1,0),"")</f>
        <v/>
      </c>
    </row>
    <row r="113" spans="1:25" s="66" customFormat="1" ht="13" customHeight="1">
      <c r="A113" s="70">
        <f t="shared" si="3"/>
        <v>3</v>
      </c>
      <c r="B113" s="3"/>
      <c r="C113" s="4"/>
      <c r="D113" s="5"/>
      <c r="E113" s="74"/>
      <c r="F113" s="7"/>
      <c r="G113" s="8"/>
      <c r="H113" s="57"/>
      <c r="I113" s="5"/>
      <c r="J113" s="10"/>
      <c r="K113" s="64"/>
      <c r="N113" s="67"/>
      <c r="P113" s="68"/>
      <c r="Q113" s="68"/>
      <c r="R113" s="68"/>
      <c r="S113" s="68"/>
      <c r="T113" s="68"/>
      <c r="U113" s="68"/>
      <c r="V113" s="68"/>
      <c r="W113" s="68"/>
      <c r="X113" s="67"/>
    </row>
    <row r="114" spans="1:25" s="66" customFormat="1" ht="13" customHeight="1">
      <c r="A114" s="70">
        <f t="shared" si="3"/>
        <v>4</v>
      </c>
      <c r="B114" s="12"/>
      <c r="C114" s="13"/>
      <c r="D114" s="14"/>
      <c r="E114" s="77"/>
      <c r="F114" s="16"/>
      <c r="G114" s="17"/>
      <c r="H114" s="58"/>
      <c r="I114" s="14"/>
      <c r="J114" s="19"/>
      <c r="K114" s="65"/>
      <c r="N114" s="67">
        <f>MIN(P114,R114,T114,V114,X114)</f>
        <v>0</v>
      </c>
      <c r="O114" s="66" t="str">
        <f>IF(S114&lt;&gt;"",S114,IF(Q114&lt;&gt;"",Q114,IF(U114&lt;&gt;"",U114,IF(W114&lt;&gt;"",W114,Y114))))</f>
        <v/>
      </c>
      <c r="P114" s="68" t="str">
        <f>IFERROR(VLOOKUP(M114,#REF!,3,0),"")</f>
        <v/>
      </c>
      <c r="Q114" s="68" t="str">
        <f>IFERROR(VLOOKUP(M114,#REF!,4,0),"")</f>
        <v/>
      </c>
      <c r="R114" s="68" t="str">
        <f>IFERROR(VLOOKUP(M114,#REF!,3,0),"")</f>
        <v/>
      </c>
      <c r="S114" s="68" t="str">
        <f>IFERROR(VLOOKUP(M114,#REF!,4,0),"")</f>
        <v/>
      </c>
      <c r="T114" s="68" t="str">
        <f>IFERROR(VLOOKUP(M114,#REF!,10,0),"")</f>
        <v/>
      </c>
      <c r="U114" s="68" t="str">
        <f>IFERROR(VLOOKUP(M114,#REF!,1,0),"")</f>
        <v/>
      </c>
      <c r="V114" s="68" t="str">
        <f>IFERROR(VLOOKUP(M114,#REF!,10,0),"")</f>
        <v/>
      </c>
      <c r="W114" s="68" t="str">
        <f>IFERROR(VLOOKUP(M114,#REF!,1,0),"")</f>
        <v/>
      </c>
      <c r="X114" s="67" t="str">
        <f>IFERROR(VLOOKUP(M114,#REF!,10,0),"")</f>
        <v/>
      </c>
      <c r="Y114" s="66" t="str">
        <f>IFERROR(VLOOKUP(M114,#REF!,1,0),"")</f>
        <v/>
      </c>
    </row>
    <row r="115" spans="1:25" ht="13" customHeight="1">
      <c r="A115" s="70">
        <f t="shared" si="3"/>
        <v>5</v>
      </c>
      <c r="B115" s="3"/>
      <c r="C115" s="4"/>
      <c r="D115" s="5"/>
      <c r="E115" s="74"/>
      <c r="F115" s="7"/>
      <c r="G115" s="8"/>
      <c r="H115" s="57"/>
      <c r="I115" s="5"/>
      <c r="J115" s="10"/>
      <c r="K115" s="64"/>
      <c r="N115" s="1"/>
      <c r="X115" s="1"/>
    </row>
    <row r="116" spans="1:25" ht="13" customHeight="1">
      <c r="A116" s="70">
        <f t="shared" si="3"/>
        <v>6</v>
      </c>
      <c r="B116" s="12"/>
      <c r="C116" s="13"/>
      <c r="D116" s="14"/>
      <c r="E116" s="77"/>
      <c r="F116" s="16"/>
      <c r="G116" s="17"/>
      <c r="H116" s="58"/>
      <c r="I116" s="14"/>
      <c r="J116" s="19"/>
      <c r="K116" s="65"/>
      <c r="N116" s="1">
        <f>MIN(P116,R116,T116,V116,X116)</f>
        <v>0</v>
      </c>
      <c r="O116" s="11" t="str">
        <f>IF(S116&lt;&gt;"",S116,IF(Q116&lt;&gt;"",Q116,IF(U116&lt;&gt;"",U116,IF(W116&lt;&gt;"",W116,Y116))))</f>
        <v/>
      </c>
      <c r="P116" s="26" t="str">
        <f>IFERROR(VLOOKUP(M116,#REF!,3,0),"")</f>
        <v/>
      </c>
      <c r="Q116" s="26" t="str">
        <f>IFERROR(VLOOKUP(M116,#REF!,4,0),"")</f>
        <v/>
      </c>
      <c r="R116" s="26" t="str">
        <f>IFERROR(VLOOKUP(M116,#REF!,3,0),"")</f>
        <v/>
      </c>
      <c r="S116" s="26" t="str">
        <f>IFERROR(VLOOKUP(M116,#REF!,4,0),"")</f>
        <v/>
      </c>
      <c r="T116" s="26" t="str">
        <f>IFERROR(VLOOKUP(M116,#REF!,10,0),"")</f>
        <v/>
      </c>
      <c r="U116" s="26" t="str">
        <f>IFERROR(VLOOKUP(M116,#REF!,1,0),"")</f>
        <v/>
      </c>
      <c r="V116" s="26" t="str">
        <f>IFERROR(VLOOKUP(M116,#REF!,10,0),"")</f>
        <v/>
      </c>
      <c r="W116" s="26" t="str">
        <f>IFERROR(VLOOKUP(M116,#REF!,1,0),"")</f>
        <v/>
      </c>
      <c r="X116" s="1" t="str">
        <f>IFERROR(VLOOKUP(M116,#REF!,10,0),"")</f>
        <v/>
      </c>
      <c r="Y116" s="11" t="str">
        <f>IFERROR(VLOOKUP(M116,#REF!,1,0),"")</f>
        <v/>
      </c>
    </row>
    <row r="117" spans="1:25" ht="13" customHeight="1">
      <c r="A117" s="70">
        <f t="shared" si="3"/>
        <v>7</v>
      </c>
      <c r="B117" s="3"/>
      <c r="C117" s="4"/>
      <c r="D117" s="5"/>
      <c r="E117" s="74"/>
      <c r="F117" s="7"/>
      <c r="G117" s="8"/>
      <c r="H117" s="57"/>
      <c r="I117" s="5"/>
      <c r="J117" s="10"/>
      <c r="K117" s="64"/>
      <c r="N117" s="1"/>
      <c r="X117" s="1"/>
    </row>
    <row r="118" spans="1:25" ht="13" customHeight="1">
      <c r="A118" s="70">
        <f t="shared" si="3"/>
        <v>8</v>
      </c>
      <c r="B118" s="12"/>
      <c r="C118" s="13"/>
      <c r="D118" s="14"/>
      <c r="E118" s="77"/>
      <c r="F118" s="16"/>
      <c r="G118" s="17"/>
      <c r="H118" s="58"/>
      <c r="I118" s="14"/>
      <c r="J118" s="19"/>
      <c r="K118" s="65"/>
      <c r="N118" s="1">
        <f>MIN(P118,R118,T118,V118,X118)</f>
        <v>0</v>
      </c>
      <c r="O118" s="11" t="str">
        <f>IF(S118&lt;&gt;"",S118,IF(Q118&lt;&gt;"",Q118,IF(U118&lt;&gt;"",U118,IF(W118&lt;&gt;"",W118,Y118))))</f>
        <v/>
      </c>
      <c r="P118" s="26" t="str">
        <f>IFERROR(VLOOKUP(M118,#REF!,3,0),"")</f>
        <v/>
      </c>
      <c r="Q118" s="26" t="str">
        <f>IFERROR(VLOOKUP(M118,#REF!,4,0),"")</f>
        <v/>
      </c>
      <c r="R118" s="26" t="str">
        <f>IFERROR(VLOOKUP(M118,#REF!,3,0),"")</f>
        <v/>
      </c>
      <c r="S118" s="26" t="str">
        <f>IFERROR(VLOOKUP(M118,#REF!,4,0),"")</f>
        <v/>
      </c>
      <c r="T118" s="26" t="str">
        <f>IFERROR(VLOOKUP(M118,#REF!,10,0),"")</f>
        <v/>
      </c>
      <c r="U118" s="26" t="str">
        <f>IFERROR(VLOOKUP(M118,#REF!,1,0),"")</f>
        <v/>
      </c>
      <c r="V118" s="26" t="str">
        <f>IFERROR(VLOOKUP(M118,#REF!,10,0),"")</f>
        <v/>
      </c>
      <c r="W118" s="26" t="str">
        <f>IFERROR(VLOOKUP(M118,#REF!,1,0),"")</f>
        <v/>
      </c>
      <c r="X118" s="1" t="str">
        <f>IFERROR(VLOOKUP(M118,#REF!,10,0),"")</f>
        <v/>
      </c>
      <c r="Y118" s="11" t="str">
        <f>IFERROR(VLOOKUP(M118,#REF!,1,0),"")</f>
        <v/>
      </c>
    </row>
    <row r="119" spans="1:25" ht="13" customHeight="1">
      <c r="A119" s="70">
        <f t="shared" si="3"/>
        <v>9</v>
      </c>
      <c r="B119" s="3"/>
      <c r="C119" s="4"/>
      <c r="D119" s="5"/>
      <c r="E119" s="74"/>
      <c r="F119" s="7"/>
      <c r="G119" s="8"/>
      <c r="H119" s="57"/>
      <c r="I119" s="5"/>
      <c r="J119" s="10"/>
      <c r="K119" s="64"/>
      <c r="N119" s="1"/>
      <c r="X119" s="1"/>
    </row>
    <row r="120" spans="1:25" ht="13" customHeight="1">
      <c r="A120" s="70">
        <f t="shared" si="3"/>
        <v>10</v>
      </c>
      <c r="B120" s="12"/>
      <c r="C120" s="13"/>
      <c r="D120" s="14"/>
      <c r="E120" s="77"/>
      <c r="F120" s="16"/>
      <c r="G120" s="17"/>
      <c r="H120" s="58"/>
      <c r="I120" s="14"/>
      <c r="J120" s="19"/>
      <c r="K120" s="65"/>
      <c r="N120" s="1">
        <f>MIN(P120,R120,T120,V120,X120)</f>
        <v>0</v>
      </c>
      <c r="O120" s="11" t="str">
        <f>IF(S120&lt;&gt;"",S120,IF(Q120&lt;&gt;"",Q120,IF(U120&lt;&gt;"",U120,IF(W120&lt;&gt;"",W120,Y120))))</f>
        <v/>
      </c>
      <c r="P120" s="26" t="str">
        <f>IFERROR(VLOOKUP(M120,#REF!,3,0),"")</f>
        <v/>
      </c>
      <c r="Q120" s="26" t="str">
        <f>IFERROR(VLOOKUP(M120,#REF!,4,0),"")</f>
        <v/>
      </c>
      <c r="R120" s="26" t="str">
        <f>IFERROR(VLOOKUP(M120,#REF!,3,0),"")</f>
        <v/>
      </c>
      <c r="S120" s="26" t="str">
        <f>IFERROR(VLOOKUP(M120,#REF!,4,0),"")</f>
        <v/>
      </c>
      <c r="T120" s="26" t="str">
        <f>IFERROR(VLOOKUP(M120,#REF!,10,0),"")</f>
        <v/>
      </c>
      <c r="U120" s="26" t="str">
        <f>IFERROR(VLOOKUP(M120,#REF!,1,0),"")</f>
        <v/>
      </c>
      <c r="V120" s="26" t="str">
        <f>IFERROR(VLOOKUP(M120,#REF!,10,0),"")</f>
        <v/>
      </c>
      <c r="W120" s="26" t="str">
        <f>IFERROR(VLOOKUP(M120,#REF!,1,0),"")</f>
        <v/>
      </c>
      <c r="X120" s="1" t="str">
        <f>IFERROR(VLOOKUP(M120,#REF!,10,0),"")</f>
        <v/>
      </c>
      <c r="Y120" s="11" t="str">
        <f>IFERROR(VLOOKUP(M120,#REF!,1,0),"")</f>
        <v/>
      </c>
    </row>
    <row r="121" spans="1:25" ht="13" customHeight="1">
      <c r="A121" s="70">
        <f t="shared" si="3"/>
        <v>11</v>
      </c>
      <c r="B121" s="3"/>
      <c r="C121" s="4"/>
      <c r="D121" s="5"/>
      <c r="E121" s="74"/>
      <c r="F121" s="7"/>
      <c r="G121" s="8"/>
      <c r="H121" s="57"/>
      <c r="I121" s="5"/>
      <c r="J121" s="10"/>
      <c r="K121" s="64"/>
      <c r="N121" s="1"/>
      <c r="X121" s="1"/>
    </row>
    <row r="122" spans="1:25" ht="13" customHeight="1">
      <c r="A122" s="70">
        <f t="shared" si="3"/>
        <v>12</v>
      </c>
      <c r="B122" s="12"/>
      <c r="C122" s="13"/>
      <c r="D122" s="14"/>
      <c r="E122" s="77"/>
      <c r="F122" s="16"/>
      <c r="G122" s="17"/>
      <c r="H122" s="58"/>
      <c r="I122" s="14"/>
      <c r="J122" s="19"/>
      <c r="K122" s="65"/>
      <c r="N122" s="1">
        <f>MIN(P122,R122,T122,V122,X122)</f>
        <v>0</v>
      </c>
      <c r="O122" s="11" t="str">
        <f>IF(S122&lt;&gt;"",S122,IF(Q122&lt;&gt;"",Q122,IF(U122&lt;&gt;"",U122,IF(W122&lt;&gt;"",W122,Y122))))</f>
        <v/>
      </c>
      <c r="P122" s="26" t="str">
        <f>IFERROR(VLOOKUP(M122,#REF!,3,0),"")</f>
        <v/>
      </c>
      <c r="Q122" s="26" t="str">
        <f>IFERROR(VLOOKUP(M122,#REF!,4,0),"")</f>
        <v/>
      </c>
      <c r="R122" s="26" t="str">
        <f>IFERROR(VLOOKUP(M122,#REF!,3,0),"")</f>
        <v/>
      </c>
      <c r="S122" s="26" t="str">
        <f>IFERROR(VLOOKUP(M122,#REF!,4,0),"")</f>
        <v/>
      </c>
      <c r="T122" s="26" t="str">
        <f>IFERROR(VLOOKUP(M122,#REF!,10,0),"")</f>
        <v/>
      </c>
      <c r="U122" s="26" t="str">
        <f>IFERROR(VLOOKUP(M122,#REF!,1,0),"")</f>
        <v/>
      </c>
      <c r="V122" s="26" t="str">
        <f>IFERROR(VLOOKUP(M122,#REF!,10,0),"")</f>
        <v/>
      </c>
      <c r="W122" s="26" t="str">
        <f>IFERROR(VLOOKUP(M122,#REF!,1,0),"")</f>
        <v/>
      </c>
      <c r="X122" s="1" t="str">
        <f>IFERROR(VLOOKUP(M122,#REF!,10,0),"")</f>
        <v/>
      </c>
      <c r="Y122" s="11" t="str">
        <f>IFERROR(VLOOKUP(M122,#REF!,1,0),"")</f>
        <v/>
      </c>
    </row>
    <row r="123" spans="1:25" ht="13" customHeight="1">
      <c r="A123" s="70">
        <f t="shared" si="3"/>
        <v>13</v>
      </c>
      <c r="B123" s="3"/>
      <c r="C123" s="4"/>
      <c r="D123" s="5"/>
      <c r="E123" s="74"/>
      <c r="F123" s="7"/>
      <c r="G123" s="8"/>
      <c r="H123" s="57"/>
      <c r="I123" s="5"/>
      <c r="J123" s="10"/>
      <c r="K123" s="64"/>
      <c r="N123" s="1"/>
      <c r="X123" s="1"/>
    </row>
    <row r="124" spans="1:25" ht="13" customHeight="1">
      <c r="A124" s="70">
        <f t="shared" si="3"/>
        <v>14</v>
      </c>
      <c r="B124" s="12"/>
      <c r="C124" s="13"/>
      <c r="D124" s="14"/>
      <c r="E124" s="77"/>
      <c r="F124" s="16"/>
      <c r="G124" s="17"/>
      <c r="H124" s="58"/>
      <c r="I124" s="14"/>
      <c r="J124" s="19"/>
      <c r="K124" s="65"/>
      <c r="N124" s="1">
        <f>MIN(P124,R124,T124,V124,X124)</f>
        <v>0</v>
      </c>
      <c r="O124" s="11" t="str">
        <f>IF(S124&lt;&gt;"",S124,IF(Q124&lt;&gt;"",Q124,IF(U124&lt;&gt;"",U124,IF(W124&lt;&gt;"",W124,Y124))))</f>
        <v/>
      </c>
      <c r="P124" s="26" t="str">
        <f>IFERROR(VLOOKUP(M124,#REF!,3,0),"")</f>
        <v/>
      </c>
      <c r="Q124" s="26" t="str">
        <f>IFERROR(VLOOKUP(M124,#REF!,4,0),"")</f>
        <v/>
      </c>
      <c r="R124" s="26" t="str">
        <f>IFERROR(VLOOKUP(M124,#REF!,3,0),"")</f>
        <v/>
      </c>
      <c r="S124" s="26" t="str">
        <f>IFERROR(VLOOKUP(M124,#REF!,4,0),"")</f>
        <v/>
      </c>
      <c r="T124" s="26" t="str">
        <f>IFERROR(VLOOKUP(M124,#REF!,10,0),"")</f>
        <v/>
      </c>
      <c r="U124" s="26" t="str">
        <f>IFERROR(VLOOKUP(M124,#REF!,1,0),"")</f>
        <v/>
      </c>
      <c r="V124" s="26" t="str">
        <f>IFERROR(VLOOKUP(M124,#REF!,10,0),"")</f>
        <v/>
      </c>
      <c r="W124" s="26" t="str">
        <f>IFERROR(VLOOKUP(M124,#REF!,1,0),"")</f>
        <v/>
      </c>
      <c r="X124" s="1" t="str">
        <f>IFERROR(VLOOKUP(M124,#REF!,10,0),"")</f>
        <v/>
      </c>
      <c r="Y124" s="11" t="str">
        <f>IFERROR(VLOOKUP(M124,#REF!,1,0),"")</f>
        <v/>
      </c>
    </row>
    <row r="125" spans="1:25" ht="13" customHeight="1">
      <c r="A125" s="70">
        <f t="shared" si="3"/>
        <v>15</v>
      </c>
      <c r="B125" s="3"/>
      <c r="C125" s="4"/>
      <c r="D125" s="5"/>
      <c r="E125" s="74"/>
      <c r="F125" s="7"/>
      <c r="G125" s="8"/>
      <c r="H125" s="57"/>
      <c r="I125" s="5"/>
      <c r="J125" s="10"/>
      <c r="K125" s="64"/>
      <c r="N125" s="1"/>
      <c r="X125" s="1"/>
    </row>
    <row r="126" spans="1:25" ht="13" customHeight="1">
      <c r="A126" s="70">
        <f t="shared" si="3"/>
        <v>16</v>
      </c>
      <c r="B126" s="12"/>
      <c r="C126" s="13"/>
      <c r="D126" s="14"/>
      <c r="E126" s="77"/>
      <c r="F126" s="16"/>
      <c r="G126" s="17"/>
      <c r="H126" s="58"/>
      <c r="I126" s="14"/>
      <c r="J126" s="19"/>
      <c r="K126" s="65"/>
      <c r="N126" s="1">
        <f>MIN(P126,R126,T126,V126,X126)</f>
        <v>0</v>
      </c>
      <c r="O126" s="11" t="str">
        <f>IF(S126&lt;&gt;"",S126,IF(Q126&lt;&gt;"",Q126,IF(U126&lt;&gt;"",U126,IF(W126&lt;&gt;"",W126,Y126))))</f>
        <v/>
      </c>
      <c r="P126" s="26" t="str">
        <f>IFERROR(VLOOKUP(M126,#REF!,3,0),"")</f>
        <v/>
      </c>
      <c r="Q126" s="26" t="str">
        <f>IFERROR(VLOOKUP(M126,#REF!,4,0),"")</f>
        <v/>
      </c>
      <c r="R126" s="26" t="str">
        <f>IFERROR(VLOOKUP(M126,#REF!,3,0),"")</f>
        <v/>
      </c>
      <c r="S126" s="26" t="str">
        <f>IFERROR(VLOOKUP(M126,#REF!,4,0),"")</f>
        <v/>
      </c>
      <c r="T126" s="26" t="str">
        <f>IFERROR(VLOOKUP(M126,#REF!,10,0),"")</f>
        <v/>
      </c>
      <c r="U126" s="26" t="str">
        <f>IFERROR(VLOOKUP(M126,#REF!,1,0),"")</f>
        <v/>
      </c>
      <c r="V126" s="26" t="str">
        <f>IFERROR(VLOOKUP(M126,#REF!,10,0),"")</f>
        <v/>
      </c>
      <c r="W126" s="26" t="str">
        <f>IFERROR(VLOOKUP(M126,#REF!,1,0),"")</f>
        <v/>
      </c>
      <c r="X126" s="1" t="str">
        <f>IFERROR(VLOOKUP(M126,#REF!,10,0),"")</f>
        <v/>
      </c>
      <c r="Y126" s="11" t="str">
        <f>IFERROR(VLOOKUP(M126,#REF!,1,0),"")</f>
        <v/>
      </c>
    </row>
    <row r="127" spans="1:25" ht="13" customHeight="1">
      <c r="A127" s="70">
        <f t="shared" si="3"/>
        <v>17</v>
      </c>
      <c r="B127" s="3"/>
      <c r="C127" s="4"/>
      <c r="D127" s="5"/>
      <c r="E127" s="74"/>
      <c r="F127" s="7"/>
      <c r="G127" s="8"/>
      <c r="H127" s="57"/>
      <c r="I127" s="5"/>
      <c r="J127" s="10"/>
      <c r="K127" s="64"/>
      <c r="N127" s="1"/>
      <c r="X127" s="1"/>
    </row>
    <row r="128" spans="1:25" ht="13" customHeight="1">
      <c r="A128" s="70">
        <f t="shared" si="3"/>
        <v>18</v>
      </c>
      <c r="B128" s="12"/>
      <c r="C128" s="13"/>
      <c r="D128" s="14"/>
      <c r="E128" s="77"/>
      <c r="F128" s="16"/>
      <c r="G128" s="17"/>
      <c r="H128" s="58"/>
      <c r="I128" s="14"/>
      <c r="J128" s="19"/>
      <c r="K128" s="65"/>
      <c r="N128" s="1">
        <f>MIN(P128,R128,T128,V128,X128)</f>
        <v>0</v>
      </c>
      <c r="O128" s="11" t="str">
        <f>IF(S128&lt;&gt;"",S128,IF(Q128&lt;&gt;"",Q128,IF(U128&lt;&gt;"",U128,IF(W128&lt;&gt;"",W128,Y128))))</f>
        <v/>
      </c>
      <c r="P128" s="26" t="str">
        <f>IFERROR(VLOOKUP(M128,#REF!,3,0),"")</f>
        <v/>
      </c>
      <c r="Q128" s="26" t="str">
        <f>IFERROR(VLOOKUP(M128,#REF!,4,0),"")</f>
        <v/>
      </c>
      <c r="R128" s="26" t="str">
        <f>IFERROR(VLOOKUP(M128,#REF!,3,0),"")</f>
        <v/>
      </c>
      <c r="S128" s="26" t="str">
        <f>IFERROR(VLOOKUP(M128,#REF!,4,0),"")</f>
        <v/>
      </c>
      <c r="T128" s="26" t="str">
        <f>IFERROR(VLOOKUP(M128,#REF!,10,0),"")</f>
        <v/>
      </c>
      <c r="U128" s="26" t="str">
        <f>IFERROR(VLOOKUP(M128,#REF!,1,0),"")</f>
        <v/>
      </c>
      <c r="V128" s="26" t="str">
        <f>IFERROR(VLOOKUP(M128,#REF!,10,0),"")</f>
        <v/>
      </c>
      <c r="W128" s="26" t="str">
        <f>IFERROR(VLOOKUP(M128,#REF!,1,0),"")</f>
        <v/>
      </c>
      <c r="X128" s="1" t="str">
        <f>IFERROR(VLOOKUP(M128,#REF!,10,0),"")</f>
        <v/>
      </c>
      <c r="Y128" s="11" t="str">
        <f>IFERROR(VLOOKUP(M128,#REF!,1,0),"")</f>
        <v/>
      </c>
    </row>
    <row r="129" spans="1:25" ht="13" customHeight="1">
      <c r="A129" s="70">
        <f t="shared" si="3"/>
        <v>19</v>
      </c>
      <c r="B129" s="3"/>
      <c r="C129" s="4"/>
      <c r="D129" s="5"/>
      <c r="E129" s="74"/>
      <c r="F129" s="7"/>
      <c r="G129" s="8"/>
      <c r="H129" s="57"/>
      <c r="I129" s="5"/>
      <c r="J129" s="10"/>
      <c r="K129" s="64"/>
      <c r="N129" s="1"/>
      <c r="X129" s="1"/>
    </row>
    <row r="130" spans="1:25" ht="13" customHeight="1">
      <c r="A130" s="70">
        <f t="shared" si="3"/>
        <v>20</v>
      </c>
      <c r="B130" s="12"/>
      <c r="C130" s="13"/>
      <c r="D130" s="14"/>
      <c r="E130" s="77"/>
      <c r="F130" s="16"/>
      <c r="G130" s="17"/>
      <c r="H130" s="58"/>
      <c r="I130" s="14"/>
      <c r="J130" s="19"/>
      <c r="K130" s="65"/>
      <c r="N130" s="1">
        <f>MIN(P130,R130,T130,V130,X130)</f>
        <v>0</v>
      </c>
      <c r="O130" s="11" t="str">
        <f>IF(S130&lt;&gt;"",S130,IF(Q130&lt;&gt;"",Q130,IF(U130&lt;&gt;"",U130,IF(W130&lt;&gt;"",W130,Y130))))</f>
        <v/>
      </c>
      <c r="P130" s="26" t="str">
        <f>IFERROR(VLOOKUP(M130,#REF!,3,0),"")</f>
        <v/>
      </c>
      <c r="Q130" s="26" t="str">
        <f>IFERROR(VLOOKUP(M130,#REF!,4,0),"")</f>
        <v/>
      </c>
      <c r="R130" s="26" t="str">
        <f>IFERROR(VLOOKUP(M130,#REF!,3,0),"")</f>
        <v/>
      </c>
      <c r="S130" s="26" t="str">
        <f>IFERROR(VLOOKUP(M130,#REF!,4,0),"")</f>
        <v/>
      </c>
      <c r="T130" s="26" t="str">
        <f>IFERROR(VLOOKUP(M130,#REF!,10,0),"")</f>
        <v/>
      </c>
      <c r="U130" s="26" t="str">
        <f>IFERROR(VLOOKUP(M130,#REF!,1,0),"")</f>
        <v/>
      </c>
      <c r="V130" s="26" t="str">
        <f>IFERROR(VLOOKUP(M130,#REF!,10,0),"")</f>
        <v/>
      </c>
      <c r="W130" s="26" t="str">
        <f>IFERROR(VLOOKUP(M130,#REF!,1,0),"")</f>
        <v/>
      </c>
      <c r="X130" s="1" t="str">
        <f>IFERROR(VLOOKUP(M130,#REF!,10,0),"")</f>
        <v/>
      </c>
      <c r="Y130" s="11" t="str">
        <f>IFERROR(VLOOKUP(M130,#REF!,1,0),"")</f>
        <v/>
      </c>
    </row>
    <row r="131" spans="1:25" ht="13" customHeight="1">
      <c r="A131" s="70">
        <f t="shared" si="3"/>
        <v>21</v>
      </c>
      <c r="B131" s="3"/>
      <c r="C131" s="4"/>
      <c r="D131" s="5"/>
      <c r="E131" s="74"/>
      <c r="F131" s="7"/>
      <c r="G131" s="8"/>
      <c r="H131" s="57"/>
      <c r="I131" s="5"/>
      <c r="J131" s="10"/>
      <c r="K131" s="64"/>
      <c r="N131" s="1"/>
      <c r="X131" s="1"/>
    </row>
    <row r="132" spans="1:25" ht="13" customHeight="1">
      <c r="A132" s="70">
        <f t="shared" si="3"/>
        <v>22</v>
      </c>
      <c r="B132" s="12"/>
      <c r="C132" s="13"/>
      <c r="D132" s="14"/>
      <c r="E132" s="77"/>
      <c r="F132" s="16"/>
      <c r="G132" s="17"/>
      <c r="H132" s="58"/>
      <c r="I132" s="14"/>
      <c r="J132" s="19"/>
      <c r="K132" s="65"/>
      <c r="N132" s="1">
        <f>MIN(P132,R132,T132,V132,X132)</f>
        <v>0</v>
      </c>
      <c r="O132" s="11" t="str">
        <f>IF(S132&lt;&gt;"",S132,IF(Q132&lt;&gt;"",Q132,IF(U132&lt;&gt;"",U132,IF(W132&lt;&gt;"",W132,Y132))))</f>
        <v/>
      </c>
      <c r="P132" s="26" t="str">
        <f>IFERROR(VLOOKUP(M132,#REF!,3,0),"")</f>
        <v/>
      </c>
      <c r="Q132" s="26" t="str">
        <f>IFERROR(VLOOKUP(M132,#REF!,4,0),"")</f>
        <v/>
      </c>
      <c r="R132" s="26" t="str">
        <f>IFERROR(VLOOKUP(M132,#REF!,3,0),"")</f>
        <v/>
      </c>
      <c r="S132" s="26" t="str">
        <f>IFERROR(VLOOKUP(M132,#REF!,4,0),"")</f>
        <v/>
      </c>
      <c r="T132" s="26" t="str">
        <f>IFERROR(VLOOKUP(M132,#REF!,10,0),"")</f>
        <v/>
      </c>
      <c r="U132" s="26" t="str">
        <f>IFERROR(VLOOKUP(M132,#REF!,1,0),"")</f>
        <v/>
      </c>
      <c r="V132" s="26" t="str">
        <f>IFERROR(VLOOKUP(M132,#REF!,10,0),"")</f>
        <v/>
      </c>
      <c r="W132" s="26" t="str">
        <f>IFERROR(VLOOKUP(M132,#REF!,1,0),"")</f>
        <v/>
      </c>
      <c r="X132" s="1" t="str">
        <f>IFERROR(VLOOKUP(M132,#REF!,10,0),"")</f>
        <v/>
      </c>
      <c r="Y132" s="11" t="str">
        <f>IFERROR(VLOOKUP(M132,#REF!,1,0),"")</f>
        <v/>
      </c>
    </row>
    <row r="133" spans="1:25" ht="13" customHeight="1">
      <c r="A133" s="70">
        <f t="shared" si="3"/>
        <v>23</v>
      </c>
      <c r="B133" s="3"/>
      <c r="C133" s="4"/>
      <c r="D133" s="5"/>
      <c r="E133" s="74"/>
      <c r="F133" s="7"/>
      <c r="G133" s="8"/>
      <c r="H133" s="57"/>
      <c r="I133" s="5"/>
      <c r="J133" s="10"/>
      <c r="K133" s="64"/>
      <c r="N133" s="1"/>
      <c r="X133" s="1"/>
    </row>
    <row r="134" spans="1:25" ht="13" customHeight="1">
      <c r="A134" s="70">
        <f t="shared" si="3"/>
        <v>24</v>
      </c>
      <c r="B134" s="12"/>
      <c r="C134" s="13"/>
      <c r="D134" s="14"/>
      <c r="E134" s="77"/>
      <c r="F134" s="16"/>
      <c r="G134" s="17">
        <f>N134</f>
        <v>0</v>
      </c>
      <c r="H134" s="58">
        <f>IF(C134&lt;&gt;"計",ROUND(E134*G134,0),SUM(H$1:H133))</f>
        <v>0</v>
      </c>
      <c r="I134" s="14"/>
      <c r="J134" s="19"/>
      <c r="K134" s="65"/>
      <c r="N134" s="1">
        <f>MIN(P134,R134,T134,V134,X134)</f>
        <v>0</v>
      </c>
      <c r="O134" s="11" t="str">
        <f>IF(S134&lt;&gt;"",S134,IF(Q134&lt;&gt;"",Q134,IF(U134&lt;&gt;"",U134,IF(W134&lt;&gt;"",W134,Y134))))</f>
        <v/>
      </c>
      <c r="P134" s="26" t="str">
        <f>IFERROR(VLOOKUP(M134,#REF!,3,0),"")</f>
        <v/>
      </c>
      <c r="Q134" s="26" t="str">
        <f>IFERROR(VLOOKUP(M134,#REF!,4,0),"")</f>
        <v/>
      </c>
      <c r="R134" s="26" t="str">
        <f>IFERROR(VLOOKUP(M134,#REF!,3,0),"")</f>
        <v/>
      </c>
      <c r="S134" s="26" t="str">
        <f>IFERROR(VLOOKUP(M134,#REF!,4,0),"")</f>
        <v/>
      </c>
      <c r="T134" s="26" t="str">
        <f>IFERROR(VLOOKUP(M134,#REF!,10,0),"")</f>
        <v/>
      </c>
      <c r="U134" s="26" t="str">
        <f>IFERROR(VLOOKUP(M134,#REF!,1,0),"")</f>
        <v/>
      </c>
      <c r="V134" s="26" t="str">
        <f>IFERROR(VLOOKUP(M134,#REF!,10,0),"")</f>
        <v/>
      </c>
      <c r="W134" s="26" t="str">
        <f>IFERROR(VLOOKUP(M134,#REF!,1,0),"")</f>
        <v/>
      </c>
      <c r="X134" s="1" t="str">
        <f>IFERROR(VLOOKUP(M134,#REF!,10,0),"")</f>
        <v/>
      </c>
      <c r="Y134" s="11" t="str">
        <f>IFERROR(VLOOKUP(M134,#REF!,1,0),"")</f>
        <v/>
      </c>
    </row>
    <row r="135" spans="1:25" ht="13" customHeight="1">
      <c r="A135" s="70">
        <f t="shared" si="3"/>
        <v>25</v>
      </c>
      <c r="B135" s="3"/>
      <c r="C135" s="4"/>
      <c r="D135" s="5"/>
      <c r="E135" s="74"/>
      <c r="F135" s="7"/>
      <c r="G135" s="8"/>
      <c r="H135" s="57"/>
      <c r="I135" s="5"/>
      <c r="J135" s="10"/>
      <c r="K135" s="64"/>
      <c r="N135" s="1"/>
      <c r="X135" s="1"/>
    </row>
    <row r="136" spans="1:25" ht="13" customHeight="1">
      <c r="A136" s="70">
        <f t="shared" si="3"/>
        <v>26</v>
      </c>
      <c r="B136" s="12"/>
      <c r="C136" s="13"/>
      <c r="D136" s="14"/>
      <c r="E136" s="77"/>
      <c r="F136" s="16"/>
      <c r="G136" s="17">
        <f>N136</f>
        <v>0</v>
      </c>
      <c r="H136" s="58">
        <f>IF(C136&lt;&gt;"計",ROUND(E136*G136,0),SUM(H$1:H135))</f>
        <v>0</v>
      </c>
      <c r="I136" s="14"/>
      <c r="J136" s="19"/>
      <c r="K136" s="65"/>
      <c r="N136" s="1">
        <f>MIN(P136,R136,T136,V136,X136)</f>
        <v>0</v>
      </c>
      <c r="O136" s="11" t="str">
        <f>IF(S136&lt;&gt;"",S136,IF(Q136&lt;&gt;"",Q136,IF(U136&lt;&gt;"",U136,IF(W136&lt;&gt;"",W136,Y136))))</f>
        <v/>
      </c>
      <c r="P136" s="26" t="str">
        <f>IFERROR(VLOOKUP(M136,#REF!,3,0),"")</f>
        <v/>
      </c>
      <c r="Q136" s="26" t="str">
        <f>IFERROR(VLOOKUP(M136,#REF!,4,0),"")</f>
        <v/>
      </c>
      <c r="R136" s="26" t="str">
        <f>IFERROR(VLOOKUP(M136,#REF!,3,0),"")</f>
        <v/>
      </c>
      <c r="S136" s="26" t="str">
        <f>IFERROR(VLOOKUP(M136,#REF!,4,0),"")</f>
        <v/>
      </c>
      <c r="T136" s="26" t="str">
        <f>IFERROR(VLOOKUP(M136,#REF!,10,0),"")</f>
        <v/>
      </c>
      <c r="U136" s="26" t="str">
        <f>IFERROR(VLOOKUP(M136,#REF!,1,0),"")</f>
        <v/>
      </c>
      <c r="V136" s="26" t="str">
        <f>IFERROR(VLOOKUP(M136,#REF!,10,0),"")</f>
        <v/>
      </c>
      <c r="W136" s="26" t="str">
        <f>IFERROR(VLOOKUP(M136,#REF!,1,0),"")</f>
        <v/>
      </c>
      <c r="X136" s="1" t="str">
        <f>IFERROR(VLOOKUP(M136,#REF!,10,0),"")</f>
        <v/>
      </c>
      <c r="Y136" s="11" t="str">
        <f>IFERROR(VLOOKUP(M136,#REF!,1,0),"")</f>
        <v/>
      </c>
    </row>
    <row r="137" spans="1:25" ht="13" customHeight="1">
      <c r="A137" s="70">
        <f t="shared" si="3"/>
        <v>27</v>
      </c>
      <c r="B137" s="3"/>
      <c r="C137" s="4"/>
      <c r="D137" s="5"/>
      <c r="E137" s="74"/>
      <c r="F137" s="7"/>
      <c r="G137" s="8"/>
      <c r="H137" s="57"/>
      <c r="I137" s="5" t="str">
        <f>O138</f>
        <v/>
      </c>
      <c r="J137" s="10"/>
      <c r="K137" s="64"/>
      <c r="N137" s="1"/>
      <c r="X137" s="1"/>
    </row>
    <row r="138" spans="1:25" ht="13" customHeight="1">
      <c r="A138" s="70">
        <f t="shared" si="3"/>
        <v>28</v>
      </c>
      <c r="B138" s="12"/>
      <c r="C138" s="13"/>
      <c r="D138" s="14"/>
      <c r="E138" s="77"/>
      <c r="F138" s="16"/>
      <c r="G138" s="17">
        <f>N138</f>
        <v>0</v>
      </c>
      <c r="H138" s="58">
        <f>IF(C138&lt;&gt;"計",ROUND(E138*G138,0),SUM(H$1:H137))</f>
        <v>0</v>
      </c>
      <c r="I138" s="14"/>
      <c r="J138" s="19"/>
      <c r="K138" s="65"/>
      <c r="N138" s="1">
        <f>MIN(P138,R138,T138,V138,X138)</f>
        <v>0</v>
      </c>
      <c r="O138" s="11" t="str">
        <f>IF(S138&lt;&gt;"",S138,IF(Q138&lt;&gt;"",Q138,IF(U138&lt;&gt;"",U138,IF(W138&lt;&gt;"",W138,Y138))))</f>
        <v/>
      </c>
      <c r="P138" s="26" t="str">
        <f>IFERROR(VLOOKUP(M138,#REF!,3,0),"")</f>
        <v/>
      </c>
      <c r="Q138" s="26" t="str">
        <f>IFERROR(VLOOKUP(M138,#REF!,4,0),"")</f>
        <v/>
      </c>
      <c r="R138" s="26" t="str">
        <f>IFERROR(VLOOKUP(M138,#REF!,3,0),"")</f>
        <v/>
      </c>
      <c r="S138" s="26" t="str">
        <f>IFERROR(VLOOKUP(M138,#REF!,4,0),"")</f>
        <v/>
      </c>
      <c r="T138" s="26" t="str">
        <f>IFERROR(VLOOKUP(M138,#REF!,10,0),"")</f>
        <v/>
      </c>
      <c r="U138" s="26" t="str">
        <f>IFERROR(VLOOKUP(M138,#REF!,1,0),"")</f>
        <v/>
      </c>
      <c r="V138" s="26" t="str">
        <f>IFERROR(VLOOKUP(M138,#REF!,10,0),"")</f>
        <v/>
      </c>
      <c r="W138" s="26" t="str">
        <f>IFERROR(VLOOKUP(M138,#REF!,1,0),"")</f>
        <v/>
      </c>
      <c r="X138" s="1" t="str">
        <f>IFERROR(VLOOKUP(M138,#REF!,10,0),"")</f>
        <v/>
      </c>
      <c r="Y138" s="11" t="str">
        <f>IFERROR(VLOOKUP(M138,#REF!,1,0),"")</f>
        <v/>
      </c>
    </row>
    <row r="139" spans="1:25" ht="13" customHeight="1">
      <c r="A139" s="70">
        <f t="shared" si="3"/>
        <v>29</v>
      </c>
      <c r="B139" s="3"/>
      <c r="C139" s="4"/>
      <c r="D139" s="5"/>
      <c r="E139" s="74"/>
      <c r="F139" s="7"/>
      <c r="G139" s="8"/>
      <c r="H139" s="57"/>
      <c r="I139" s="5" t="str">
        <f>O140</f>
        <v/>
      </c>
      <c r="J139" s="10"/>
      <c r="K139" s="64"/>
      <c r="N139" s="1"/>
      <c r="X139" s="1"/>
    </row>
    <row r="140" spans="1:25" ht="13" customHeight="1">
      <c r="A140" s="70">
        <f t="shared" si="3"/>
        <v>30</v>
      </c>
      <c r="B140" s="12"/>
      <c r="C140" s="13"/>
      <c r="D140" s="14"/>
      <c r="E140" s="77"/>
      <c r="F140" s="16"/>
      <c r="G140" s="17">
        <f>N140</f>
        <v>0</v>
      </c>
      <c r="H140" s="58">
        <f>IF(C140&lt;&gt;"計",ROUND(E140*G140,0),SUM(H$1:H139))</f>
        <v>0</v>
      </c>
      <c r="I140" s="14"/>
      <c r="J140" s="19"/>
      <c r="K140" s="65"/>
      <c r="N140" s="1">
        <f>MIN(P140,R140,T140,V140,X140)</f>
        <v>0</v>
      </c>
      <c r="O140" s="11" t="str">
        <f>IF(S140&lt;&gt;"",S140,IF(Q140&lt;&gt;"",Q140,IF(U140&lt;&gt;"",U140,IF(W140&lt;&gt;"",W140,Y140))))</f>
        <v/>
      </c>
      <c r="P140" s="26" t="str">
        <f>IFERROR(VLOOKUP(M140,#REF!,3,0),"")</f>
        <v/>
      </c>
      <c r="Q140" s="26" t="str">
        <f>IFERROR(VLOOKUP(M140,#REF!,4,0),"")</f>
        <v/>
      </c>
      <c r="R140" s="26" t="str">
        <f>IFERROR(VLOOKUP(M140,#REF!,3,0),"")</f>
        <v/>
      </c>
      <c r="S140" s="26" t="str">
        <f>IFERROR(VLOOKUP(M140,#REF!,4,0),"")</f>
        <v/>
      </c>
      <c r="T140" s="26" t="str">
        <f>IFERROR(VLOOKUP(M140,#REF!,10,0),"")</f>
        <v/>
      </c>
      <c r="U140" s="26" t="str">
        <f>IFERROR(VLOOKUP(M140,#REF!,1,0),"")</f>
        <v/>
      </c>
      <c r="V140" s="26" t="str">
        <f>IFERROR(VLOOKUP(M140,#REF!,10,0),"")</f>
        <v/>
      </c>
      <c r="W140" s="26" t="str">
        <f>IFERROR(VLOOKUP(M140,#REF!,1,0),"")</f>
        <v/>
      </c>
      <c r="X140" s="1" t="str">
        <f>IFERROR(VLOOKUP(M140,#REF!,10,0),"")</f>
        <v/>
      </c>
      <c r="Y140" s="11" t="str">
        <f>IFERROR(VLOOKUP(M140,#REF!,1,0),"")</f>
        <v/>
      </c>
    </row>
    <row r="141" spans="1:25" ht="13" customHeight="1">
      <c r="A141" s="70">
        <f t="shared" si="3"/>
        <v>31</v>
      </c>
      <c r="B141" s="3"/>
      <c r="C141" s="4"/>
      <c r="D141" s="5"/>
      <c r="E141" s="74"/>
      <c r="F141" s="7"/>
      <c r="G141" s="8"/>
      <c r="H141" s="57"/>
      <c r="I141" s="5" t="str">
        <f>O142</f>
        <v/>
      </c>
      <c r="J141" s="10"/>
      <c r="K141" s="64"/>
      <c r="N141" s="1"/>
      <c r="X141" s="1"/>
    </row>
    <row r="142" spans="1:25" ht="13" customHeight="1">
      <c r="A142" s="70">
        <f t="shared" si="3"/>
        <v>32</v>
      </c>
      <c r="B142" s="12"/>
      <c r="C142" s="13"/>
      <c r="D142" s="14"/>
      <c r="E142" s="77"/>
      <c r="F142" s="16"/>
      <c r="G142" s="17">
        <f>N142</f>
        <v>0</v>
      </c>
      <c r="H142" s="58">
        <f>IF(C142&lt;&gt;"計",ROUND(E142*G142,0),SUM(H$1:H141))</f>
        <v>0</v>
      </c>
      <c r="I142" s="14"/>
      <c r="J142" s="19"/>
      <c r="K142" s="65"/>
      <c r="N142" s="1">
        <f>MIN(P142,R142,T142,V142,X142)</f>
        <v>0</v>
      </c>
      <c r="O142" s="11" t="str">
        <f>IF(S142&lt;&gt;"",S142,IF(Q142&lt;&gt;"",Q142,IF(U142&lt;&gt;"",U142,IF(W142&lt;&gt;"",W142,Y142))))</f>
        <v/>
      </c>
      <c r="P142" s="26" t="str">
        <f>IFERROR(VLOOKUP(M142,#REF!,3,0),"")</f>
        <v/>
      </c>
      <c r="Q142" s="26" t="str">
        <f>IFERROR(VLOOKUP(M142,#REF!,4,0),"")</f>
        <v/>
      </c>
      <c r="R142" s="26" t="str">
        <f>IFERROR(VLOOKUP(M142,#REF!,3,0),"")</f>
        <v/>
      </c>
      <c r="S142" s="26" t="str">
        <f>IFERROR(VLOOKUP(M142,#REF!,4,0),"")</f>
        <v/>
      </c>
      <c r="T142" s="26" t="str">
        <f>IFERROR(VLOOKUP(M142,#REF!,10,0),"")</f>
        <v/>
      </c>
      <c r="U142" s="26" t="str">
        <f>IFERROR(VLOOKUP(M142,#REF!,1,0),"")</f>
        <v/>
      </c>
      <c r="V142" s="26" t="str">
        <f>IFERROR(VLOOKUP(M142,#REF!,10,0),"")</f>
        <v/>
      </c>
      <c r="W142" s="26" t="str">
        <f>IFERROR(VLOOKUP(M142,#REF!,1,0),"")</f>
        <v/>
      </c>
      <c r="X142" s="1" t="str">
        <f>IFERROR(VLOOKUP(M142,#REF!,10,0),"")</f>
        <v/>
      </c>
      <c r="Y142" s="11" t="str">
        <f>IFERROR(VLOOKUP(M142,#REF!,1,0),"")</f>
        <v/>
      </c>
    </row>
    <row r="143" spans="1:25" s="71" customFormat="1" ht="13" customHeight="1">
      <c r="A143" s="96">
        <f t="shared" si="3"/>
        <v>33</v>
      </c>
      <c r="B143" s="117"/>
      <c r="C143" s="42"/>
      <c r="D143" s="43"/>
      <c r="E143" s="44"/>
      <c r="F143" s="45"/>
      <c r="G143" s="46"/>
      <c r="H143" s="47"/>
      <c r="I143" s="43" t="str">
        <f>O144</f>
        <v/>
      </c>
      <c r="J143" s="118"/>
      <c r="K143" s="119"/>
      <c r="N143" s="73"/>
      <c r="P143" s="72"/>
      <c r="Q143" s="72"/>
      <c r="R143" s="72"/>
      <c r="S143" s="72"/>
      <c r="T143" s="72"/>
      <c r="U143" s="72"/>
      <c r="V143" s="72"/>
      <c r="W143" s="72"/>
      <c r="X143" s="73"/>
    </row>
    <row r="144" spans="1:25" s="71" customFormat="1" ht="13" customHeight="1">
      <c r="A144" s="96">
        <f t="shared" si="3"/>
        <v>34</v>
      </c>
      <c r="B144" s="88"/>
      <c r="C144" s="48" t="s">
        <v>0</v>
      </c>
      <c r="D144" s="49"/>
      <c r="E144" s="50"/>
      <c r="F144" s="48"/>
      <c r="G144" s="51">
        <f>N144</f>
        <v>0</v>
      </c>
      <c r="H144" s="52">
        <f>SUM(H113:H142)</f>
        <v>0</v>
      </c>
      <c r="I144" s="49"/>
      <c r="J144" s="86"/>
      <c r="K144" s="87"/>
      <c r="N144" s="73">
        <f>MIN(P144,R144,T144,V144,X144)</f>
        <v>0</v>
      </c>
      <c r="O144" s="71" t="str">
        <f>IF(S144&lt;&gt;"",S144,IF(Q144&lt;&gt;"",Q144,IF(U144&lt;&gt;"",U144,IF(W144&lt;&gt;"",W144,Y144))))</f>
        <v/>
      </c>
      <c r="P144" s="72" t="str">
        <f>IFERROR(VLOOKUP(M144,#REF!,3,0),"")</f>
        <v/>
      </c>
      <c r="Q144" s="72" t="str">
        <f>IFERROR(VLOOKUP(M144,#REF!,4,0),"")</f>
        <v/>
      </c>
      <c r="R144" s="72" t="str">
        <f>IFERROR(VLOOKUP(M144,#REF!,3,0),"")</f>
        <v/>
      </c>
      <c r="S144" s="72" t="str">
        <f>IFERROR(VLOOKUP(M144,#REF!,4,0),"")</f>
        <v/>
      </c>
      <c r="T144" s="72" t="str">
        <f>IFERROR(VLOOKUP(M144,#REF!,10,0),"")</f>
        <v/>
      </c>
      <c r="U144" s="72" t="str">
        <f>IFERROR(VLOOKUP(M144,#REF!,1,0),"")</f>
        <v/>
      </c>
      <c r="V144" s="72" t="str">
        <f>IFERROR(VLOOKUP(M144,#REF!,10,0),"")</f>
        <v/>
      </c>
      <c r="W144" s="72" t="str">
        <f>IFERROR(VLOOKUP(M144,#REF!,1,0),"")</f>
        <v/>
      </c>
      <c r="X144" s="73" t="str">
        <f>IFERROR(VLOOKUP(M144,#REF!,10,0),"")</f>
        <v/>
      </c>
      <c r="Y144" s="71" t="str">
        <f>IFERROR(VLOOKUP(M144,#REF!,1,0),"")</f>
        <v/>
      </c>
    </row>
    <row r="145" spans="1:25" ht="13" customHeight="1">
      <c r="A145" s="70">
        <f t="shared" si="3"/>
        <v>35</v>
      </c>
      <c r="B145" s="3"/>
      <c r="C145" s="4"/>
      <c r="D145" s="5"/>
      <c r="E145" s="30"/>
      <c r="F145" s="7"/>
      <c r="G145" s="8"/>
      <c r="H145" s="9"/>
      <c r="I145" s="5" t="str">
        <f>O146</f>
        <v/>
      </c>
      <c r="J145" s="10"/>
      <c r="K145" s="27"/>
      <c r="N145" s="1"/>
      <c r="X145" s="1"/>
    </row>
    <row r="146" spans="1:25" ht="13" customHeight="1">
      <c r="A146" s="70">
        <f t="shared" si="3"/>
        <v>36</v>
      </c>
      <c r="B146" s="12"/>
      <c r="C146" s="13"/>
      <c r="D146" s="14"/>
      <c r="E146" s="31"/>
      <c r="F146" s="16"/>
      <c r="G146" s="17">
        <f>N146</f>
        <v>0</v>
      </c>
      <c r="H146" s="18">
        <f>IF(C146&lt;&gt;"計",ROUND(E146*G146,0),SUM(H$1:H145))</f>
        <v>0</v>
      </c>
      <c r="I146" s="14"/>
      <c r="J146" s="19"/>
      <c r="K146" s="29">
        <f>SUBTOTAL(9,H111:H142)</f>
        <v>0</v>
      </c>
      <c r="L146" s="11" t="s">
        <v>70</v>
      </c>
      <c r="N146" s="1">
        <f>MIN(P146,R146,T146,V146,X146)</f>
        <v>0</v>
      </c>
      <c r="O146" s="11" t="str">
        <f>IF(S146&lt;&gt;"",S146,IF(Q146&lt;&gt;"",Q146,IF(U146&lt;&gt;"",U146,IF(W146&lt;&gt;"",W146,Y146))))</f>
        <v/>
      </c>
      <c r="P146" s="26" t="str">
        <f>IFERROR(VLOOKUP(M146,#REF!,3,0),"")</f>
        <v/>
      </c>
      <c r="Q146" s="26" t="str">
        <f>IFERROR(VLOOKUP(M146,#REF!,4,0),"")</f>
        <v/>
      </c>
      <c r="R146" s="26" t="str">
        <f>IFERROR(VLOOKUP(M146,#REF!,3,0),"")</f>
        <v/>
      </c>
      <c r="S146" s="26" t="str">
        <f>IFERROR(VLOOKUP(M146,#REF!,4,0),"")</f>
        <v/>
      </c>
      <c r="T146" s="26" t="str">
        <f>IFERROR(VLOOKUP(M146,#REF!,10,0),"")</f>
        <v/>
      </c>
      <c r="U146" s="26" t="str">
        <f>IFERROR(VLOOKUP(M146,#REF!,1,0),"")</f>
        <v/>
      </c>
      <c r="V146" s="26" t="str">
        <f>IFERROR(VLOOKUP(M146,#REF!,10,0),"")</f>
        <v/>
      </c>
      <c r="W146" s="26" t="str">
        <f>IFERROR(VLOOKUP(M146,#REF!,1,0),"")</f>
        <v/>
      </c>
      <c r="X146" s="1" t="str">
        <f>IFERROR(VLOOKUP(M146,#REF!,10,0),"")</f>
        <v/>
      </c>
      <c r="Y146" s="11" t="str">
        <f>IFERROR(VLOOKUP(M146,#REF!,1,0),"")</f>
        <v/>
      </c>
    </row>
  </sheetData>
  <mergeCells count="8">
    <mergeCell ref="H1:H2"/>
    <mergeCell ref="I1:K2"/>
    <mergeCell ref="B1:B2"/>
    <mergeCell ref="C1:C2"/>
    <mergeCell ref="D1:D2"/>
    <mergeCell ref="E1:E2"/>
    <mergeCell ref="F1:F2"/>
    <mergeCell ref="G1:G2"/>
  </mergeCells>
  <phoneticPr fontId="2"/>
  <conditionalFormatting sqref="G4 G6 G26 G38">
    <cfRule type="expression" dxfId="147" priority="86" stopIfTrue="1">
      <formula>AND(E4=1,F4="式")</formula>
    </cfRule>
    <cfRule type="expression" dxfId="146" priority="87" stopIfTrue="1">
      <formula>AND(E4=1,F4="か所")</formula>
    </cfRule>
  </conditionalFormatting>
  <conditionalFormatting sqref="G8">
    <cfRule type="expression" dxfId="145" priority="60" stopIfTrue="1">
      <formula>AND(E8=1,F8="か所")</formula>
    </cfRule>
    <cfRule type="expression" dxfId="144" priority="59" stopIfTrue="1">
      <formula>AND(E8=1,F8="式")</formula>
    </cfRule>
  </conditionalFormatting>
  <conditionalFormatting sqref="G10 G12 G14 G16 G18 G20 G22 G28 G30 G32">
    <cfRule type="expression" dxfId="143" priority="64" stopIfTrue="1">
      <formula>AND(E10=1,F10="か所")</formula>
    </cfRule>
    <cfRule type="expression" dxfId="142" priority="63" stopIfTrue="1">
      <formula>AND(E10=1,F10="式")</formula>
    </cfRule>
  </conditionalFormatting>
  <conditionalFormatting sqref="G24">
    <cfRule type="expression" dxfId="141" priority="58" stopIfTrue="1">
      <formula>AND(E24=1,F24="か所")</formula>
    </cfRule>
    <cfRule type="expression" dxfId="140" priority="57" stopIfTrue="1">
      <formula>AND(E24=1,F24="式")</formula>
    </cfRule>
  </conditionalFormatting>
  <conditionalFormatting sqref="G34">
    <cfRule type="expression" dxfId="139" priority="85" stopIfTrue="1">
      <formula>AND(E34=1,F34="か所")</formula>
    </cfRule>
    <cfRule type="expression" dxfId="138" priority="84" stopIfTrue="1">
      <formula>AND(E34=1,F34="式")</formula>
    </cfRule>
  </conditionalFormatting>
  <conditionalFormatting sqref="G36">
    <cfRule type="expression" dxfId="137" priority="47" stopIfTrue="1">
      <formula>AND(E36=1,F36="式")</formula>
    </cfRule>
    <cfRule type="expression" dxfId="136" priority="48" stopIfTrue="1">
      <formula>AND(E36=1,F36="か所")</formula>
    </cfRule>
  </conditionalFormatting>
  <conditionalFormatting sqref="G40 G52">
    <cfRule type="expression" dxfId="135" priority="82" stopIfTrue="1">
      <formula>AND(E40=1,F40="式")</formula>
    </cfRule>
    <cfRule type="expression" dxfId="134" priority="83" stopIfTrue="1">
      <formula>AND(E40=1,F40="か所")</formula>
    </cfRule>
  </conditionalFormatting>
  <conditionalFormatting sqref="G42">
    <cfRule type="expression" dxfId="133" priority="7" stopIfTrue="1">
      <formula>AND(E42=1,F42="式")</formula>
    </cfRule>
    <cfRule type="expression" dxfId="132" priority="8" stopIfTrue="1">
      <formula>AND(E42=1,F42="か所")</formula>
    </cfRule>
  </conditionalFormatting>
  <conditionalFormatting sqref="G44">
    <cfRule type="expression" dxfId="131" priority="6" stopIfTrue="1">
      <formula>AND(E44=1,F44="か所")</formula>
    </cfRule>
    <cfRule type="expression" dxfId="130" priority="5" stopIfTrue="1">
      <formula>AND(E44=1,F44="式")</formula>
    </cfRule>
  </conditionalFormatting>
  <conditionalFormatting sqref="G46">
    <cfRule type="expression" dxfId="129" priority="3" stopIfTrue="1">
      <formula>AND(E46=1,F46="式")</formula>
    </cfRule>
    <cfRule type="expression" dxfId="128" priority="4" stopIfTrue="1">
      <formula>AND(E46=1,F46="か所")</formula>
    </cfRule>
  </conditionalFormatting>
  <conditionalFormatting sqref="G48 G50">
    <cfRule type="expression" dxfId="127" priority="52" stopIfTrue="1">
      <formula>AND(E48=1,F48="か所")</formula>
    </cfRule>
    <cfRule type="expression" dxfId="126" priority="51" stopIfTrue="1">
      <formula>AND(E48=1,F48="式")</formula>
    </cfRule>
  </conditionalFormatting>
  <conditionalFormatting sqref="G54">
    <cfRule type="expression" dxfId="125" priority="2" stopIfTrue="1">
      <formula>AND(E54=1,F54="か所")</formula>
    </cfRule>
    <cfRule type="expression" dxfId="124" priority="1" stopIfTrue="1">
      <formula>AND(E54=1,F54="式")</formula>
    </cfRule>
  </conditionalFormatting>
  <conditionalFormatting sqref="G56 G58 G60 G62 G64 G66 G68 G70 G72 G104 G106 G110">
    <cfRule type="expression" dxfId="123" priority="75" stopIfTrue="1">
      <formula>AND(E56=1,F56="式")</formula>
    </cfRule>
    <cfRule type="expression" dxfId="122" priority="76" stopIfTrue="1">
      <formula>AND(E56=1,F56="か所")</formula>
    </cfRule>
  </conditionalFormatting>
  <conditionalFormatting sqref="G74 G76 G78 G80 G90 G92 G98 G100">
    <cfRule type="expression" dxfId="121" priority="22" stopIfTrue="1">
      <formula>AND(E74=1,F74="か所")</formula>
    </cfRule>
    <cfRule type="expression" dxfId="120" priority="21" stopIfTrue="1">
      <formula>AND(E74=1,F74="式")</formula>
    </cfRule>
  </conditionalFormatting>
  <conditionalFormatting sqref="G82">
    <cfRule type="expression" dxfId="119" priority="12" stopIfTrue="1">
      <formula>AND(E82=1,F82="か所")</formula>
    </cfRule>
    <cfRule type="expression" dxfId="118" priority="11" stopIfTrue="1">
      <formula>AND(E82=1,F82="式")</formula>
    </cfRule>
  </conditionalFormatting>
  <conditionalFormatting sqref="G84">
    <cfRule type="expression" dxfId="117" priority="14" stopIfTrue="1">
      <formula>AND(E84=1,F84="か所")</formula>
    </cfRule>
    <cfRule type="expression" dxfId="116" priority="13" stopIfTrue="1">
      <formula>AND(E84=1,F84="式")</formula>
    </cfRule>
  </conditionalFormatting>
  <conditionalFormatting sqref="G86 G88">
    <cfRule type="expression" dxfId="115" priority="10" stopIfTrue="1">
      <formula>AND(E86=1,F86="か所")</formula>
    </cfRule>
    <cfRule type="expression" dxfId="114" priority="9" stopIfTrue="1">
      <formula>AND(E86=1,F86="式")</formula>
    </cfRule>
  </conditionalFormatting>
  <conditionalFormatting sqref="G94">
    <cfRule type="expression" dxfId="113" priority="16" stopIfTrue="1">
      <formula>AND(E94=1,F94="か所")</formula>
    </cfRule>
    <cfRule type="expression" dxfId="112" priority="15" stopIfTrue="1">
      <formula>AND(E94=1,F94="式")</formula>
    </cfRule>
  </conditionalFormatting>
  <conditionalFormatting sqref="G96">
    <cfRule type="expression" dxfId="111" priority="18" stopIfTrue="1">
      <formula>AND(E96=1,F96="か所")</formula>
    </cfRule>
    <cfRule type="expression" dxfId="110" priority="17" stopIfTrue="1">
      <formula>AND(E96=1,F96="式")</formula>
    </cfRule>
  </conditionalFormatting>
  <conditionalFormatting sqref="G102">
    <cfRule type="expression" dxfId="109" priority="20" stopIfTrue="1">
      <formula>AND(E102=1,F102="か所")</formula>
    </cfRule>
    <cfRule type="expression" dxfId="108" priority="19" stopIfTrue="1">
      <formula>AND(E102=1,F102="式")</formula>
    </cfRule>
  </conditionalFormatting>
  <conditionalFormatting sqref="G108">
    <cfRule type="expression" dxfId="107" priority="39" stopIfTrue="1">
      <formula>AND(E108=1,F108="式")</formula>
    </cfRule>
    <cfRule type="expression" dxfId="106" priority="40" stopIfTrue="1">
      <formula>AND(E108=1,F108="か所")</formula>
    </cfRule>
  </conditionalFormatting>
  <conditionalFormatting sqref="G112 G114 G116 G118 G120 G122 G124 G126 G130 G132 G134 G136 G138 G140 G142 G144 G146">
    <cfRule type="expression" dxfId="105" priority="69" stopIfTrue="1">
      <formula>AND(E112=1,F112="式")</formula>
    </cfRule>
    <cfRule type="expression" dxfId="104" priority="70" stopIfTrue="1">
      <formula>AND(E112=1,F112="か所")</formula>
    </cfRule>
  </conditionalFormatting>
  <conditionalFormatting sqref="G128">
    <cfRule type="expression" dxfId="103" priority="71" stopIfTrue="1">
      <formula>AND(E128=1,F128="式")</formula>
    </cfRule>
    <cfRule type="expression" dxfId="102" priority="72" stopIfTrue="1">
      <formula>AND(E128=1,F128="か所")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F4AAD-1A2D-47A6-8CEB-C976A2FA005A}">
  <sheetPr>
    <tabColor rgb="FF92D050"/>
  </sheetPr>
  <dimension ref="A1:X38"/>
  <sheetViews>
    <sheetView showGridLines="0" showZeros="0" view="pageBreakPreview" zoomScaleNormal="100" zoomScaleSheetLayoutView="100" workbookViewId="0">
      <selection activeCell="C27" sqref="C27"/>
    </sheetView>
  </sheetViews>
  <sheetFormatPr defaultColWidth="9" defaultRowHeight="13" customHeight="1"/>
  <cols>
    <col min="1" max="1" width="5.6328125" style="22" customWidth="1"/>
    <col min="2" max="2" width="28.6328125" style="23" customWidth="1"/>
    <col min="3" max="3" width="29.08984375" style="11" customWidth="1"/>
    <col min="4" max="4" width="12.08984375" style="32" customWidth="1"/>
    <col min="5" max="5" width="5.6328125" style="24" customWidth="1"/>
    <col min="6" max="6" width="12.6328125" style="25" customWidth="1"/>
    <col min="7" max="7" width="19.453125" style="25" customWidth="1"/>
    <col min="8" max="9" width="9.36328125" style="11" customWidth="1"/>
    <col min="10" max="10" width="9.36328125" style="1" customWidth="1"/>
    <col min="11" max="12" width="9" style="11"/>
    <col min="13" max="13" width="10.26953125" style="11" bestFit="1" customWidth="1"/>
    <col min="14" max="14" width="9" style="11"/>
    <col min="15" max="22" width="9" style="26"/>
    <col min="23" max="16384" width="9" style="11"/>
  </cols>
  <sheetData>
    <row r="1" spans="1:24" s="2" customFormat="1" ht="13.5" customHeight="1">
      <c r="A1" s="201"/>
      <c r="B1" s="203" t="s">
        <v>1</v>
      </c>
      <c r="C1" s="203" t="s">
        <v>2</v>
      </c>
      <c r="D1" s="204" t="s">
        <v>3</v>
      </c>
      <c r="E1" s="203" t="s">
        <v>4</v>
      </c>
      <c r="F1" s="196" t="s">
        <v>5</v>
      </c>
      <c r="G1" s="196" t="s">
        <v>6</v>
      </c>
      <c r="H1" s="198" t="s">
        <v>7</v>
      </c>
      <c r="I1" s="198"/>
      <c r="J1" s="199"/>
      <c r="M1" s="1"/>
      <c r="O1" s="26"/>
      <c r="P1" s="26"/>
      <c r="Q1" s="26"/>
      <c r="R1" s="26"/>
      <c r="S1" s="26"/>
      <c r="T1" s="26"/>
      <c r="U1" s="26"/>
      <c r="V1" s="26"/>
    </row>
    <row r="2" spans="1:24" s="2" customFormat="1" ht="13.5" customHeight="1">
      <c r="A2" s="202"/>
      <c r="B2" s="197"/>
      <c r="C2" s="197"/>
      <c r="D2" s="205"/>
      <c r="E2" s="197"/>
      <c r="F2" s="197"/>
      <c r="G2" s="197"/>
      <c r="H2" s="197"/>
      <c r="I2" s="197"/>
      <c r="J2" s="200"/>
      <c r="M2" s="1"/>
      <c r="O2" s="26"/>
      <c r="P2" s="26"/>
      <c r="Q2" s="26"/>
      <c r="R2" s="26"/>
      <c r="S2" s="26"/>
      <c r="T2" s="26"/>
      <c r="U2" s="26"/>
      <c r="V2" s="26"/>
      <c r="W2" s="34"/>
      <c r="X2" s="33"/>
    </row>
    <row r="3" spans="1:24" ht="13" customHeight="1">
      <c r="A3" s="3"/>
      <c r="B3" s="4"/>
      <c r="C3" s="5"/>
      <c r="D3" s="30"/>
      <c r="E3" s="7"/>
      <c r="F3" s="8"/>
      <c r="G3" s="9"/>
      <c r="H3" s="5"/>
      <c r="I3" s="10"/>
      <c r="J3" s="27"/>
      <c r="M3" s="1"/>
      <c r="W3" s="1"/>
    </row>
    <row r="4" spans="1:24" ht="13" customHeight="1">
      <c r="A4" s="12" t="s">
        <v>839</v>
      </c>
      <c r="B4" s="13" t="s">
        <v>117</v>
      </c>
      <c r="C4" s="14"/>
      <c r="D4" s="31"/>
      <c r="E4" s="16"/>
      <c r="F4" s="17"/>
      <c r="G4" s="18"/>
      <c r="H4" s="14"/>
      <c r="I4" s="19"/>
      <c r="J4" s="28"/>
      <c r="M4" s="1"/>
      <c r="W4" s="1"/>
    </row>
    <row r="5" spans="1:24" ht="13" customHeight="1">
      <c r="A5" s="3"/>
      <c r="B5" s="4"/>
      <c r="C5" s="5"/>
      <c r="D5" s="30"/>
      <c r="E5" s="7"/>
      <c r="F5" s="8"/>
      <c r="G5" s="57"/>
      <c r="H5" s="5"/>
      <c r="I5" s="10"/>
      <c r="J5" s="27"/>
      <c r="M5" s="1"/>
      <c r="W5" s="1"/>
    </row>
    <row r="6" spans="1:24" ht="13" customHeight="1">
      <c r="A6" s="12"/>
      <c r="B6" s="13" t="s">
        <v>877</v>
      </c>
      <c r="C6" s="14" t="s">
        <v>879</v>
      </c>
      <c r="D6" s="31">
        <v>1</v>
      </c>
      <c r="E6" s="16" t="s">
        <v>8</v>
      </c>
      <c r="F6" s="17"/>
      <c r="G6" s="58"/>
      <c r="H6" s="14"/>
      <c r="I6" s="19"/>
      <c r="J6" s="28"/>
      <c r="M6" s="1"/>
      <c r="W6" s="1"/>
    </row>
    <row r="7" spans="1:24" ht="13" customHeight="1">
      <c r="A7" s="3"/>
      <c r="B7" s="4"/>
      <c r="C7" s="5"/>
      <c r="D7" s="30"/>
      <c r="E7" s="7"/>
      <c r="F7" s="8"/>
      <c r="G7" s="57"/>
      <c r="H7" s="5"/>
      <c r="I7" s="10"/>
      <c r="J7" s="27"/>
      <c r="M7" s="1"/>
      <c r="W7" s="1"/>
    </row>
    <row r="8" spans="1:24" ht="13" customHeight="1">
      <c r="A8" s="12"/>
      <c r="B8" s="13"/>
      <c r="C8" s="14" t="s">
        <v>880</v>
      </c>
      <c r="D8" s="31">
        <v>1</v>
      </c>
      <c r="E8" s="16" t="s">
        <v>8</v>
      </c>
      <c r="F8" s="17"/>
      <c r="G8" s="58"/>
      <c r="H8" s="14"/>
      <c r="I8" s="19"/>
      <c r="J8" s="28"/>
      <c r="M8" s="1"/>
      <c r="W8" s="1"/>
    </row>
    <row r="9" spans="1:24" ht="13" customHeight="1">
      <c r="A9" s="3"/>
      <c r="B9" s="4"/>
      <c r="C9" s="5"/>
      <c r="D9" s="30"/>
      <c r="E9" s="7"/>
      <c r="F9" s="8"/>
      <c r="G9" s="57"/>
      <c r="H9" s="5"/>
      <c r="I9" s="10"/>
      <c r="J9" s="27"/>
      <c r="M9" s="1"/>
      <c r="W9" s="1"/>
    </row>
    <row r="10" spans="1:24" ht="13" customHeight="1">
      <c r="A10" s="12"/>
      <c r="B10" s="13" t="s">
        <v>881</v>
      </c>
      <c r="C10" s="14" t="s">
        <v>879</v>
      </c>
      <c r="D10" s="31">
        <v>1</v>
      </c>
      <c r="E10" s="16" t="s">
        <v>8</v>
      </c>
      <c r="F10" s="17"/>
      <c r="G10" s="58"/>
      <c r="H10" s="14"/>
      <c r="I10" s="19"/>
      <c r="J10" s="28"/>
      <c r="M10" s="1"/>
      <c r="W10" s="1"/>
    </row>
    <row r="11" spans="1:24" ht="13" customHeight="1">
      <c r="A11" s="3"/>
      <c r="B11" s="4"/>
      <c r="C11" s="5"/>
      <c r="D11" s="30"/>
      <c r="E11" s="7"/>
      <c r="F11" s="8"/>
      <c r="G11" s="57"/>
      <c r="H11" s="5"/>
      <c r="I11" s="10"/>
      <c r="J11" s="27"/>
      <c r="M11" s="1"/>
      <c r="W11" s="1"/>
    </row>
    <row r="12" spans="1:24" ht="13" customHeight="1">
      <c r="A12" s="12"/>
      <c r="B12" s="13"/>
      <c r="C12" s="14" t="s">
        <v>880</v>
      </c>
      <c r="D12" s="31">
        <v>1</v>
      </c>
      <c r="E12" s="16" t="s">
        <v>8</v>
      </c>
      <c r="F12" s="17"/>
      <c r="G12" s="58"/>
      <c r="H12" s="14"/>
      <c r="I12" s="19"/>
      <c r="J12" s="28"/>
      <c r="M12" s="1"/>
      <c r="W12" s="1"/>
    </row>
    <row r="13" spans="1:24" ht="13" customHeight="1">
      <c r="A13" s="3"/>
      <c r="B13" s="4"/>
      <c r="C13" s="5"/>
      <c r="D13" s="30"/>
      <c r="E13" s="7"/>
      <c r="F13" s="8"/>
      <c r="G13" s="57"/>
      <c r="H13" s="5"/>
      <c r="I13" s="10"/>
      <c r="J13" s="27"/>
      <c r="M13" s="1"/>
      <c r="W13" s="1"/>
    </row>
    <row r="14" spans="1:24" ht="13" customHeight="1">
      <c r="A14" s="12"/>
      <c r="B14" s="13"/>
      <c r="C14" s="14"/>
      <c r="D14" s="31"/>
      <c r="E14" s="16"/>
      <c r="F14" s="17"/>
      <c r="G14" s="58"/>
      <c r="H14" s="14"/>
      <c r="I14" s="19"/>
      <c r="J14" s="28"/>
      <c r="M14" s="1"/>
      <c r="W14" s="1"/>
    </row>
    <row r="15" spans="1:24" ht="13" customHeight="1">
      <c r="A15" s="3"/>
      <c r="B15" s="4"/>
      <c r="C15" s="5"/>
      <c r="D15" s="30"/>
      <c r="E15" s="7"/>
      <c r="F15" s="8"/>
      <c r="G15" s="57"/>
      <c r="H15" s="5"/>
      <c r="I15" s="10"/>
      <c r="J15" s="27"/>
      <c r="M15" s="1"/>
      <c r="W15" s="1"/>
    </row>
    <row r="16" spans="1:24" ht="13" customHeight="1">
      <c r="A16" s="12"/>
      <c r="B16" s="13"/>
      <c r="C16" s="14"/>
      <c r="D16" s="31"/>
      <c r="E16" s="16"/>
      <c r="F16" s="17"/>
      <c r="G16" s="58"/>
      <c r="H16" s="14"/>
      <c r="I16" s="19"/>
      <c r="J16" s="28"/>
      <c r="M16" s="1"/>
      <c r="W16" s="1"/>
    </row>
    <row r="17" spans="1:23" ht="13" customHeight="1">
      <c r="A17" s="3"/>
      <c r="B17" s="4"/>
      <c r="C17" s="5"/>
      <c r="D17" s="30"/>
      <c r="E17" s="7"/>
      <c r="F17" s="8"/>
      <c r="G17" s="57"/>
      <c r="H17" s="36"/>
      <c r="I17" s="10"/>
      <c r="J17" s="27"/>
      <c r="M17" s="1"/>
      <c r="W17" s="1"/>
    </row>
    <row r="18" spans="1:23" ht="13" customHeight="1">
      <c r="A18" s="12"/>
      <c r="B18" s="13"/>
      <c r="C18" s="14"/>
      <c r="D18" s="31"/>
      <c r="E18" s="16"/>
      <c r="F18" s="17"/>
      <c r="G18" s="58"/>
      <c r="H18" s="14"/>
      <c r="I18" s="19"/>
      <c r="J18" s="28"/>
      <c r="M18" s="1"/>
      <c r="W18" s="1"/>
    </row>
    <row r="19" spans="1:23" ht="13" customHeight="1">
      <c r="A19" s="3"/>
      <c r="B19" s="4"/>
      <c r="C19" s="5"/>
      <c r="D19" s="30"/>
      <c r="E19" s="7"/>
      <c r="F19" s="8"/>
      <c r="G19" s="57"/>
      <c r="H19" s="5"/>
      <c r="I19" s="10"/>
      <c r="J19" s="27"/>
      <c r="M19" s="1"/>
      <c r="W19" s="1"/>
    </row>
    <row r="20" spans="1:23" ht="13" customHeight="1">
      <c r="A20" s="12"/>
      <c r="B20" s="13"/>
      <c r="C20" s="14"/>
      <c r="D20" s="31"/>
      <c r="E20" s="16"/>
      <c r="F20" s="17"/>
      <c r="G20" s="58"/>
      <c r="H20" s="14"/>
      <c r="I20" s="19"/>
      <c r="J20" s="28"/>
      <c r="M20" s="1"/>
      <c r="W20" s="1"/>
    </row>
    <row r="21" spans="1:23" ht="13" customHeight="1">
      <c r="A21" s="3"/>
      <c r="B21" s="4"/>
      <c r="C21" s="5"/>
      <c r="D21" s="30"/>
      <c r="E21" s="7"/>
      <c r="F21" s="8"/>
      <c r="G21" s="57"/>
      <c r="H21" s="5"/>
      <c r="I21" s="10"/>
      <c r="J21" s="27"/>
      <c r="M21" s="1"/>
      <c r="W21" s="1"/>
    </row>
    <row r="22" spans="1:23" ht="13" customHeight="1">
      <c r="A22" s="12"/>
      <c r="B22" s="13"/>
      <c r="C22" s="14"/>
      <c r="D22" s="31"/>
      <c r="E22" s="16"/>
      <c r="F22" s="17"/>
      <c r="G22" s="58"/>
      <c r="H22" s="14"/>
      <c r="I22" s="19"/>
      <c r="J22" s="28"/>
      <c r="M22" s="1"/>
      <c r="W22" s="1"/>
    </row>
    <row r="23" spans="1:23" ht="13" customHeight="1">
      <c r="A23" s="3"/>
      <c r="B23" s="4"/>
      <c r="C23" s="5"/>
      <c r="D23" s="30"/>
      <c r="E23" s="7"/>
      <c r="F23" s="8"/>
      <c r="G23" s="57"/>
      <c r="H23" s="5"/>
      <c r="I23" s="10"/>
      <c r="J23" s="27"/>
      <c r="M23" s="1"/>
      <c r="W23" s="1"/>
    </row>
    <row r="24" spans="1:23" ht="13" customHeight="1">
      <c r="A24" s="12"/>
      <c r="B24" s="13"/>
      <c r="C24" s="14"/>
      <c r="D24" s="31"/>
      <c r="E24" s="16"/>
      <c r="F24" s="17"/>
      <c r="G24" s="58"/>
      <c r="H24" s="14"/>
      <c r="I24" s="19"/>
      <c r="J24" s="28"/>
      <c r="M24" s="1"/>
      <c r="W24" s="1"/>
    </row>
    <row r="25" spans="1:23" ht="13" customHeight="1">
      <c r="A25" s="3"/>
      <c r="B25" s="4"/>
      <c r="C25" s="5"/>
      <c r="D25" s="30"/>
      <c r="E25" s="7"/>
      <c r="F25" s="8"/>
      <c r="G25" s="57"/>
      <c r="H25" s="5"/>
      <c r="I25" s="10"/>
      <c r="J25" s="27"/>
      <c r="M25" s="1"/>
      <c r="W25" s="1"/>
    </row>
    <row r="26" spans="1:23" ht="13" customHeight="1">
      <c r="A26" s="12"/>
      <c r="B26" s="13"/>
      <c r="C26" s="14"/>
      <c r="D26" s="31"/>
      <c r="E26" s="16"/>
      <c r="F26" s="17"/>
      <c r="G26" s="58"/>
      <c r="H26" s="14"/>
      <c r="I26" s="19"/>
      <c r="J26" s="28"/>
      <c r="M26" s="1"/>
      <c r="W26" s="1"/>
    </row>
    <row r="27" spans="1:23" ht="13" customHeight="1">
      <c r="A27" s="3"/>
      <c r="B27" s="4"/>
      <c r="C27" s="5"/>
      <c r="D27" s="30"/>
      <c r="E27" s="7"/>
      <c r="F27" s="8"/>
      <c r="G27" s="57"/>
      <c r="H27" s="5"/>
      <c r="I27" s="10"/>
      <c r="J27" s="27"/>
      <c r="M27" s="1"/>
      <c r="W27" s="1"/>
    </row>
    <row r="28" spans="1:23" ht="13" customHeight="1">
      <c r="A28" s="12"/>
      <c r="B28" s="13"/>
      <c r="C28" s="14"/>
      <c r="D28" s="31"/>
      <c r="E28" s="16"/>
      <c r="F28" s="17"/>
      <c r="G28" s="58"/>
      <c r="H28" s="14"/>
      <c r="I28" s="19"/>
      <c r="J28" s="28"/>
      <c r="M28" s="1"/>
      <c r="W28" s="1"/>
    </row>
    <row r="29" spans="1:23" ht="13" customHeight="1">
      <c r="A29" s="3"/>
      <c r="B29" s="4"/>
      <c r="C29" s="5"/>
      <c r="D29" s="30"/>
      <c r="E29" s="7"/>
      <c r="F29" s="8"/>
      <c r="G29" s="57"/>
      <c r="H29" s="5"/>
      <c r="I29" s="10"/>
      <c r="J29" s="27"/>
      <c r="M29" s="1"/>
      <c r="W29" s="1"/>
    </row>
    <row r="30" spans="1:23" ht="13" customHeight="1">
      <c r="A30" s="12"/>
      <c r="B30" s="13"/>
      <c r="C30" s="14"/>
      <c r="D30" s="31"/>
      <c r="E30" s="16"/>
      <c r="F30" s="17"/>
      <c r="G30" s="58"/>
      <c r="H30" s="14"/>
      <c r="I30" s="19"/>
      <c r="J30" s="28"/>
      <c r="M30" s="1"/>
      <c r="W30" s="1"/>
    </row>
    <row r="31" spans="1:23" ht="13" customHeight="1">
      <c r="A31" s="3"/>
      <c r="B31" s="4"/>
      <c r="C31" s="5"/>
      <c r="D31" s="30"/>
      <c r="E31" s="7"/>
      <c r="F31" s="8"/>
      <c r="G31" s="57"/>
      <c r="H31" s="5"/>
      <c r="I31" s="10"/>
      <c r="J31" s="27"/>
      <c r="M31" s="1"/>
      <c r="W31" s="1"/>
    </row>
    <row r="32" spans="1:23" ht="13" customHeight="1">
      <c r="A32" s="12"/>
      <c r="B32" s="13"/>
      <c r="C32" s="14"/>
      <c r="D32" s="31"/>
      <c r="E32" s="16"/>
      <c r="F32" s="17"/>
      <c r="G32" s="58"/>
      <c r="H32" s="14"/>
      <c r="I32" s="19"/>
      <c r="J32" s="28"/>
      <c r="M32" s="1"/>
      <c r="W32" s="1"/>
    </row>
    <row r="33" spans="1:23" ht="13" customHeight="1">
      <c r="A33" s="3"/>
      <c r="B33" s="4"/>
      <c r="C33" s="5"/>
      <c r="D33" s="30"/>
      <c r="E33" s="7"/>
      <c r="F33" s="8"/>
      <c r="G33" s="9"/>
      <c r="H33" s="5"/>
      <c r="I33" s="10"/>
      <c r="J33" s="27"/>
      <c r="M33" s="1"/>
      <c r="W33" s="1"/>
    </row>
    <row r="34" spans="1:23" ht="13" customHeight="1">
      <c r="A34" s="12"/>
      <c r="B34" s="13"/>
      <c r="C34" s="14"/>
      <c r="D34" s="31"/>
      <c r="E34" s="16"/>
      <c r="F34" s="17"/>
      <c r="G34" s="18"/>
      <c r="H34" s="14"/>
      <c r="I34" s="19"/>
      <c r="J34" s="28"/>
      <c r="M34" s="1"/>
      <c r="W34" s="1"/>
    </row>
    <row r="35" spans="1:23" s="71" customFormat="1" ht="13" customHeight="1">
      <c r="A35" s="117"/>
      <c r="B35" s="42"/>
      <c r="C35" s="43"/>
      <c r="D35" s="44"/>
      <c r="E35" s="45"/>
      <c r="F35" s="46"/>
      <c r="G35" s="47"/>
      <c r="H35" s="43"/>
      <c r="I35" s="118"/>
      <c r="J35" s="119"/>
      <c r="M35" s="73"/>
      <c r="O35" s="72"/>
      <c r="P35" s="72"/>
      <c r="Q35" s="72"/>
      <c r="R35" s="72"/>
      <c r="S35" s="72"/>
      <c r="T35" s="72"/>
      <c r="U35" s="72"/>
      <c r="V35" s="72"/>
      <c r="W35" s="73"/>
    </row>
    <row r="36" spans="1:23" s="71" customFormat="1" ht="13" customHeight="1">
      <c r="A36" s="88"/>
      <c r="B36" s="48" t="s">
        <v>0</v>
      </c>
      <c r="C36" s="49"/>
      <c r="D36" s="50"/>
      <c r="E36" s="48"/>
      <c r="F36" s="51"/>
      <c r="G36" s="52"/>
      <c r="H36" s="49"/>
      <c r="I36" s="86"/>
      <c r="J36" s="87"/>
      <c r="M36" s="73"/>
      <c r="O36" s="72"/>
      <c r="P36" s="72"/>
      <c r="Q36" s="72"/>
      <c r="R36" s="72"/>
      <c r="S36" s="72"/>
      <c r="T36" s="72"/>
      <c r="U36" s="72"/>
      <c r="V36" s="72"/>
      <c r="W36" s="73"/>
    </row>
    <row r="37" spans="1:23" ht="13" customHeight="1">
      <c r="A37" s="3"/>
      <c r="B37" s="4"/>
      <c r="C37" s="5"/>
      <c r="D37" s="30"/>
      <c r="E37" s="7"/>
      <c r="F37" s="8"/>
      <c r="G37" s="9"/>
      <c r="H37" s="5"/>
      <c r="I37" s="10"/>
      <c r="J37" s="27"/>
      <c r="M37" s="1"/>
      <c r="W37" s="1"/>
    </row>
    <row r="38" spans="1:23" ht="13" customHeight="1">
      <c r="A38" s="12"/>
      <c r="B38" s="13"/>
      <c r="C38" s="14"/>
      <c r="D38" s="31"/>
      <c r="E38" s="16"/>
      <c r="F38" s="17"/>
      <c r="G38" s="18"/>
      <c r="H38" s="14"/>
      <c r="I38" s="19"/>
      <c r="J38" s="29"/>
      <c r="M38" s="1"/>
      <c r="W38" s="1"/>
    </row>
  </sheetData>
  <mergeCells count="8">
    <mergeCell ref="G1:G2"/>
    <mergeCell ref="H1:J2"/>
    <mergeCell ref="A1:A2"/>
    <mergeCell ref="B1:B2"/>
    <mergeCell ref="C1:C2"/>
    <mergeCell ref="D1:D2"/>
    <mergeCell ref="E1:E2"/>
    <mergeCell ref="F1:F2"/>
  </mergeCells>
  <phoneticPr fontId="2"/>
  <conditionalFormatting sqref="F4 F6 F8 F10 F12 F14 F16 F18 F20 F22 F24 F26 F28 F30 F32 F34 F36 F38">
    <cfRule type="expression" dxfId="101" priority="1" stopIfTrue="1">
      <formula>AND(D4=1,E4="式")</formula>
    </cfRule>
    <cfRule type="expression" dxfId="100" priority="2" stopIfTrue="1">
      <formula>AND(D4=1,E4="か所")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D0DC-C24A-45E3-8CD0-1FC4929F54C5}">
  <sheetPr>
    <tabColor rgb="FF92D050"/>
  </sheetPr>
  <dimension ref="A1:Y74"/>
  <sheetViews>
    <sheetView showGridLines="0" showZeros="0" view="pageBreakPreview"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1" customWidth="1"/>
    <col min="12" max="13" width="9" style="11"/>
    <col min="14" max="14" width="10.26953125" style="11" bestFit="1" customWidth="1"/>
    <col min="15" max="15" width="9" style="11"/>
    <col min="16" max="23" width="9" style="26"/>
    <col min="24" max="16384" width="9" style="11"/>
  </cols>
  <sheetData>
    <row r="1" spans="1:25" s="2" customFormat="1" ht="13.5" customHeight="1">
      <c r="B1" s="201"/>
      <c r="C1" s="203" t="s">
        <v>1</v>
      </c>
      <c r="D1" s="203" t="s">
        <v>2</v>
      </c>
      <c r="E1" s="204" t="s">
        <v>3</v>
      </c>
      <c r="F1" s="203" t="s">
        <v>4</v>
      </c>
      <c r="G1" s="196" t="s">
        <v>5</v>
      </c>
      <c r="H1" s="196" t="s">
        <v>6</v>
      </c>
      <c r="I1" s="198" t="s">
        <v>7</v>
      </c>
      <c r="J1" s="198"/>
      <c r="K1" s="199"/>
      <c r="N1" s="1"/>
      <c r="P1" s="26"/>
      <c r="Q1" s="26"/>
      <c r="R1" s="26"/>
      <c r="S1" s="26"/>
      <c r="T1" s="26"/>
      <c r="U1" s="26"/>
      <c r="V1" s="26"/>
      <c r="W1" s="26"/>
    </row>
    <row r="2" spans="1:25" s="2" customFormat="1" ht="13.5" customHeight="1">
      <c r="B2" s="202"/>
      <c r="C2" s="197"/>
      <c r="D2" s="197"/>
      <c r="E2" s="205"/>
      <c r="F2" s="197"/>
      <c r="G2" s="197"/>
      <c r="H2" s="197"/>
      <c r="I2" s="197"/>
      <c r="J2" s="197"/>
      <c r="K2" s="200"/>
      <c r="N2" s="1"/>
      <c r="P2" s="26"/>
      <c r="Q2" s="26"/>
      <c r="R2" s="26"/>
      <c r="S2" s="26"/>
      <c r="T2" s="26"/>
      <c r="U2" s="26"/>
      <c r="V2" s="26"/>
      <c r="W2" s="26"/>
      <c r="X2" s="34"/>
      <c r="Y2" s="33"/>
    </row>
    <row r="3" spans="1:25" ht="13" customHeight="1">
      <c r="A3" s="69">
        <v>1</v>
      </c>
      <c r="B3" s="3"/>
      <c r="C3" s="4"/>
      <c r="D3" s="5"/>
      <c r="E3" s="30"/>
      <c r="F3" s="7"/>
      <c r="G3" s="8"/>
      <c r="H3" s="9"/>
      <c r="I3" s="5"/>
      <c r="J3" s="10"/>
      <c r="K3" s="27"/>
      <c r="N3" s="1"/>
      <c r="X3" s="1"/>
    </row>
    <row r="4" spans="1:25" ht="13" customHeight="1">
      <c r="A4" s="69">
        <f t="shared" ref="A4:A38" si="0">A3+1</f>
        <v>2</v>
      </c>
      <c r="B4" s="12" t="s">
        <v>840</v>
      </c>
      <c r="C4" s="13" t="s">
        <v>65</v>
      </c>
      <c r="D4" s="14"/>
      <c r="E4" s="77"/>
      <c r="F4" s="16"/>
      <c r="G4" s="17"/>
      <c r="H4" s="58"/>
      <c r="I4" s="14"/>
      <c r="J4" s="19"/>
      <c r="K4" s="65"/>
      <c r="N4" s="1"/>
      <c r="X4" s="1"/>
    </row>
    <row r="5" spans="1:25" ht="13" customHeight="1">
      <c r="A5" s="69">
        <f t="shared" si="0"/>
        <v>3</v>
      </c>
      <c r="B5" s="3"/>
      <c r="C5" s="4"/>
      <c r="D5" s="5"/>
      <c r="E5" s="74"/>
      <c r="F5" s="7"/>
      <c r="G5" s="8"/>
      <c r="H5" s="57"/>
      <c r="I5" s="5"/>
      <c r="J5" s="10"/>
      <c r="K5" s="64"/>
      <c r="N5" s="76"/>
      <c r="P5" s="75"/>
      <c r="Q5" s="75"/>
      <c r="R5" s="75"/>
      <c r="S5" s="75"/>
      <c r="T5" s="75"/>
      <c r="U5" s="75"/>
      <c r="V5" s="75"/>
      <c r="W5" s="75"/>
      <c r="X5" s="76"/>
    </row>
    <row r="6" spans="1:25" s="98" customFormat="1" ht="13" customHeight="1">
      <c r="A6" s="101">
        <f t="shared" si="0"/>
        <v>4</v>
      </c>
      <c r="B6" s="12"/>
      <c r="C6" s="13" t="s">
        <v>86</v>
      </c>
      <c r="D6" s="14" t="s">
        <v>473</v>
      </c>
      <c r="E6" s="77">
        <v>2</v>
      </c>
      <c r="F6" s="16" t="s">
        <v>88</v>
      </c>
      <c r="G6" s="17"/>
      <c r="H6" s="58"/>
      <c r="I6" s="14"/>
      <c r="J6" s="19"/>
      <c r="K6" s="65"/>
      <c r="N6" s="99"/>
      <c r="P6" s="100"/>
      <c r="Q6" s="100"/>
      <c r="R6" s="100"/>
      <c r="S6" s="100"/>
      <c r="T6" s="100"/>
      <c r="U6" s="100"/>
      <c r="V6" s="100"/>
      <c r="W6" s="100"/>
      <c r="X6" s="99"/>
    </row>
    <row r="7" spans="1:25" ht="13" customHeight="1">
      <c r="A7" s="69">
        <f t="shared" si="0"/>
        <v>5</v>
      </c>
      <c r="B7" s="3"/>
      <c r="C7" s="4"/>
      <c r="D7" s="5"/>
      <c r="E7" s="74"/>
      <c r="F7" s="7"/>
      <c r="G7" s="8"/>
      <c r="H7" s="57"/>
      <c r="I7" s="5"/>
      <c r="J7" s="10"/>
      <c r="K7" s="64"/>
      <c r="N7" s="76"/>
      <c r="P7" s="75"/>
      <c r="Q7" s="75"/>
      <c r="R7" s="75"/>
      <c r="S7" s="75"/>
      <c r="T7" s="75"/>
      <c r="U7" s="75"/>
      <c r="V7" s="75"/>
      <c r="W7" s="75"/>
      <c r="X7" s="76"/>
    </row>
    <row r="8" spans="1:25" s="98" customFormat="1" ht="13" customHeight="1">
      <c r="A8" s="101">
        <f t="shared" si="0"/>
        <v>6</v>
      </c>
      <c r="B8" s="12"/>
      <c r="C8" s="13" t="s">
        <v>87</v>
      </c>
      <c r="D8" s="14" t="s">
        <v>754</v>
      </c>
      <c r="E8" s="77">
        <v>1</v>
      </c>
      <c r="F8" s="16" t="s">
        <v>88</v>
      </c>
      <c r="G8" s="17"/>
      <c r="H8" s="58"/>
      <c r="I8" s="14"/>
      <c r="J8" s="19"/>
      <c r="K8" s="65"/>
      <c r="N8" s="99"/>
      <c r="P8" s="100"/>
      <c r="Q8" s="100"/>
      <c r="R8" s="100"/>
      <c r="S8" s="100"/>
      <c r="T8" s="100"/>
      <c r="U8" s="100"/>
      <c r="V8" s="100"/>
      <c r="W8" s="100"/>
      <c r="X8" s="99"/>
    </row>
    <row r="9" spans="1:25" ht="13" customHeight="1">
      <c r="A9" s="69">
        <f t="shared" si="0"/>
        <v>7</v>
      </c>
      <c r="B9" s="3"/>
      <c r="C9" s="4"/>
      <c r="D9" s="5"/>
      <c r="E9" s="74"/>
      <c r="F9" s="7"/>
      <c r="G9" s="8"/>
      <c r="H9" s="57"/>
      <c r="I9" s="5"/>
      <c r="J9" s="10"/>
      <c r="K9" s="64"/>
      <c r="N9" s="76"/>
      <c r="P9" s="75"/>
      <c r="Q9" s="75"/>
      <c r="R9" s="75"/>
      <c r="S9" s="75"/>
      <c r="T9" s="75"/>
      <c r="U9" s="75"/>
      <c r="V9" s="75"/>
      <c r="W9" s="75"/>
      <c r="X9" s="76"/>
    </row>
    <row r="10" spans="1:25" s="98" customFormat="1" ht="13" customHeight="1">
      <c r="A10" s="101">
        <f t="shared" si="0"/>
        <v>8</v>
      </c>
      <c r="B10" s="12"/>
      <c r="C10" s="13" t="s">
        <v>481</v>
      </c>
      <c r="D10" s="14" t="s">
        <v>841</v>
      </c>
      <c r="E10" s="77">
        <v>2</v>
      </c>
      <c r="F10" s="16" t="s">
        <v>89</v>
      </c>
      <c r="G10" s="17"/>
      <c r="H10" s="58"/>
      <c r="I10" s="14"/>
      <c r="J10" s="19"/>
      <c r="K10" s="65"/>
      <c r="N10" s="99"/>
      <c r="P10" s="100"/>
      <c r="Q10" s="100"/>
      <c r="R10" s="100"/>
      <c r="S10" s="100"/>
      <c r="T10" s="100"/>
      <c r="U10" s="100"/>
      <c r="V10" s="100"/>
      <c r="W10" s="100"/>
      <c r="X10" s="99"/>
    </row>
    <row r="11" spans="1:25" s="66" customFormat="1" ht="13" customHeight="1">
      <c r="A11" s="78">
        <f t="shared" si="0"/>
        <v>9</v>
      </c>
      <c r="B11" s="3"/>
      <c r="C11" s="4"/>
      <c r="D11" s="5"/>
      <c r="E11" s="74"/>
      <c r="F11" s="7"/>
      <c r="G11" s="8"/>
      <c r="H11" s="57"/>
      <c r="I11" s="5"/>
      <c r="J11" s="10"/>
      <c r="K11" s="64"/>
      <c r="N11" s="67"/>
      <c r="P11" s="68"/>
      <c r="Q11" s="68"/>
      <c r="R11" s="68"/>
      <c r="S11" s="68"/>
      <c r="T11" s="68"/>
      <c r="U11" s="68"/>
      <c r="V11" s="68"/>
      <c r="W11" s="68"/>
      <c r="X11" s="67"/>
    </row>
    <row r="12" spans="1:25" s="66" customFormat="1" ht="13" customHeight="1">
      <c r="A12" s="78">
        <f t="shared" si="0"/>
        <v>10</v>
      </c>
      <c r="B12" s="12"/>
      <c r="C12" s="13" t="s">
        <v>483</v>
      </c>
      <c r="D12" s="14"/>
      <c r="E12" s="77">
        <v>1</v>
      </c>
      <c r="F12" s="16" t="s">
        <v>8</v>
      </c>
      <c r="G12" s="17"/>
      <c r="H12" s="58"/>
      <c r="I12" s="14"/>
      <c r="J12" s="19"/>
      <c r="K12" s="65"/>
      <c r="N12" s="67"/>
      <c r="P12" s="68"/>
      <c r="Q12" s="68"/>
      <c r="R12" s="68"/>
      <c r="S12" s="68"/>
      <c r="T12" s="68"/>
      <c r="U12" s="68"/>
      <c r="V12" s="68"/>
      <c r="W12" s="68"/>
      <c r="X12" s="67"/>
    </row>
    <row r="13" spans="1:25" ht="13" customHeight="1">
      <c r="A13" s="69">
        <f t="shared" si="0"/>
        <v>11</v>
      </c>
      <c r="B13" s="3"/>
      <c r="C13" s="4"/>
      <c r="D13" s="5"/>
      <c r="E13" s="74"/>
      <c r="F13" s="7"/>
      <c r="G13" s="8"/>
      <c r="H13" s="57"/>
      <c r="I13" s="5"/>
      <c r="J13" s="10"/>
      <c r="K13" s="64"/>
      <c r="N13" s="1"/>
      <c r="X13" s="1"/>
    </row>
    <row r="14" spans="1:25" ht="13" customHeight="1">
      <c r="A14" s="69">
        <f t="shared" si="0"/>
        <v>12</v>
      </c>
      <c r="B14" s="12"/>
      <c r="C14" s="13"/>
      <c r="D14" s="14"/>
      <c r="E14" s="77"/>
      <c r="F14" s="16"/>
      <c r="G14" s="17"/>
      <c r="H14" s="58"/>
      <c r="I14" s="14"/>
      <c r="J14" s="19"/>
      <c r="K14" s="65"/>
      <c r="N14" s="1"/>
      <c r="X14" s="1"/>
    </row>
    <row r="15" spans="1:25" ht="13" customHeight="1">
      <c r="A15" s="69">
        <f t="shared" si="0"/>
        <v>13</v>
      </c>
      <c r="B15" s="3"/>
      <c r="C15" s="4"/>
      <c r="D15" s="5"/>
      <c r="E15" s="74"/>
      <c r="F15" s="7"/>
      <c r="G15" s="8"/>
      <c r="H15" s="57"/>
      <c r="I15" s="5"/>
      <c r="J15" s="10"/>
      <c r="K15" s="64"/>
      <c r="N15" s="1"/>
      <c r="X15" s="1"/>
    </row>
    <row r="16" spans="1:25" ht="13" customHeight="1">
      <c r="A16" s="69">
        <f t="shared" si="0"/>
        <v>14</v>
      </c>
      <c r="B16" s="12"/>
      <c r="C16" s="13"/>
      <c r="D16" s="14"/>
      <c r="E16" s="77"/>
      <c r="F16" s="16"/>
      <c r="G16" s="17"/>
      <c r="H16" s="58"/>
      <c r="I16" s="14"/>
      <c r="J16" s="19"/>
      <c r="K16" s="65"/>
      <c r="N16" s="1"/>
      <c r="X16" s="1"/>
    </row>
    <row r="17" spans="1:24" ht="13" customHeight="1">
      <c r="A17" s="69">
        <f t="shared" si="0"/>
        <v>15</v>
      </c>
      <c r="B17" s="3"/>
      <c r="C17" s="4"/>
      <c r="D17" s="5"/>
      <c r="E17" s="74"/>
      <c r="F17" s="7"/>
      <c r="G17" s="8"/>
      <c r="H17" s="57"/>
      <c r="I17" s="5"/>
      <c r="J17" s="10"/>
      <c r="K17" s="64"/>
      <c r="N17" s="1"/>
      <c r="X17" s="1"/>
    </row>
    <row r="18" spans="1:24" ht="13" customHeight="1">
      <c r="A18" s="69">
        <f t="shared" si="0"/>
        <v>16</v>
      </c>
      <c r="B18" s="12"/>
      <c r="C18" s="13"/>
      <c r="D18" s="14"/>
      <c r="E18" s="77"/>
      <c r="F18" s="16"/>
      <c r="G18" s="17"/>
      <c r="H18" s="58"/>
      <c r="I18" s="14"/>
      <c r="J18" s="19"/>
      <c r="K18" s="65"/>
      <c r="N18" s="1"/>
      <c r="X18" s="1"/>
    </row>
    <row r="19" spans="1:24" ht="13" customHeight="1">
      <c r="A19" s="69">
        <f t="shared" si="0"/>
        <v>17</v>
      </c>
      <c r="B19" s="3"/>
      <c r="C19" s="4"/>
      <c r="D19" s="39"/>
      <c r="E19" s="74"/>
      <c r="F19" s="7"/>
      <c r="G19" s="8"/>
      <c r="H19" s="57"/>
      <c r="I19" s="5"/>
      <c r="J19" s="10"/>
      <c r="K19" s="64"/>
      <c r="N19" s="1"/>
      <c r="X19" s="1"/>
    </row>
    <row r="20" spans="1:24" ht="13" customHeight="1">
      <c r="A20" s="69">
        <f t="shared" si="0"/>
        <v>18</v>
      </c>
      <c r="B20" s="12"/>
      <c r="C20" s="13"/>
      <c r="D20" s="40"/>
      <c r="E20" s="77"/>
      <c r="F20" s="16"/>
      <c r="G20" s="17"/>
      <c r="H20" s="58"/>
      <c r="I20" s="14"/>
      <c r="J20" s="19"/>
      <c r="K20" s="65"/>
      <c r="N20" s="1"/>
      <c r="X20" s="1"/>
    </row>
    <row r="21" spans="1:24" ht="13" customHeight="1">
      <c r="A21" s="69">
        <f t="shared" si="0"/>
        <v>19</v>
      </c>
      <c r="B21" s="3"/>
      <c r="C21" s="4"/>
      <c r="D21" s="5"/>
      <c r="E21" s="74"/>
      <c r="F21" s="7"/>
      <c r="G21" s="8"/>
      <c r="H21" s="57"/>
      <c r="I21" s="5"/>
      <c r="J21" s="10"/>
      <c r="K21" s="64"/>
      <c r="N21" s="1"/>
      <c r="X21" s="1"/>
    </row>
    <row r="22" spans="1:24" ht="13" customHeight="1">
      <c r="A22" s="69">
        <f t="shared" si="0"/>
        <v>20</v>
      </c>
      <c r="B22" s="12"/>
      <c r="C22" s="13"/>
      <c r="D22" s="14"/>
      <c r="E22" s="77"/>
      <c r="F22" s="16"/>
      <c r="G22" s="17"/>
      <c r="H22" s="58"/>
      <c r="I22" s="14"/>
      <c r="J22" s="19"/>
      <c r="K22" s="65"/>
      <c r="N22" s="1"/>
      <c r="X22" s="1"/>
    </row>
    <row r="23" spans="1:24" ht="13" customHeight="1">
      <c r="A23" s="69">
        <f t="shared" si="0"/>
        <v>21</v>
      </c>
      <c r="B23" s="3"/>
      <c r="C23" s="4"/>
      <c r="D23" s="39"/>
      <c r="E23" s="74"/>
      <c r="F23" s="7"/>
      <c r="G23" s="8"/>
      <c r="H23" s="57"/>
      <c r="I23" s="5"/>
      <c r="J23" s="10"/>
      <c r="K23" s="64"/>
      <c r="N23" s="1"/>
      <c r="X23" s="1"/>
    </row>
    <row r="24" spans="1:24" ht="13" customHeight="1">
      <c r="A24" s="69">
        <f t="shared" si="0"/>
        <v>22</v>
      </c>
      <c r="B24" s="12"/>
      <c r="C24" s="13"/>
      <c r="D24" s="40"/>
      <c r="E24" s="77"/>
      <c r="F24" s="16"/>
      <c r="G24" s="17"/>
      <c r="H24" s="58"/>
      <c r="I24" s="14"/>
      <c r="J24" s="19"/>
      <c r="K24" s="65"/>
      <c r="N24" s="1"/>
      <c r="X24" s="1"/>
    </row>
    <row r="25" spans="1:24" ht="13" customHeight="1">
      <c r="A25" s="69">
        <f t="shared" si="0"/>
        <v>23</v>
      </c>
      <c r="B25" s="3"/>
      <c r="C25" s="4"/>
      <c r="D25" s="5"/>
      <c r="E25" s="74"/>
      <c r="F25" s="7"/>
      <c r="G25" s="8"/>
      <c r="H25" s="57"/>
      <c r="I25" s="5"/>
      <c r="J25" s="10"/>
      <c r="K25" s="64"/>
      <c r="N25" s="1"/>
      <c r="X25" s="1"/>
    </row>
    <row r="26" spans="1:24" ht="13" customHeight="1">
      <c r="A26" s="69">
        <f t="shared" si="0"/>
        <v>24</v>
      </c>
      <c r="B26" s="12"/>
      <c r="C26" s="13"/>
      <c r="D26" s="14"/>
      <c r="E26" s="77"/>
      <c r="F26" s="16"/>
      <c r="G26" s="17"/>
      <c r="H26" s="58"/>
      <c r="I26" s="14"/>
      <c r="J26" s="19"/>
      <c r="K26" s="65"/>
      <c r="N26" s="1"/>
      <c r="X26" s="1"/>
    </row>
    <row r="27" spans="1:24" ht="13" customHeight="1">
      <c r="A27" s="69">
        <f t="shared" si="0"/>
        <v>25</v>
      </c>
      <c r="B27" s="3"/>
      <c r="C27" s="4"/>
      <c r="D27" s="5"/>
      <c r="E27" s="74"/>
      <c r="F27" s="7"/>
      <c r="G27" s="8"/>
      <c r="H27" s="57"/>
      <c r="I27" s="5"/>
      <c r="J27" s="10"/>
      <c r="K27" s="64"/>
      <c r="N27" s="1"/>
      <c r="X27" s="1"/>
    </row>
    <row r="28" spans="1:24" ht="13" customHeight="1">
      <c r="A28" s="69">
        <f t="shared" si="0"/>
        <v>26</v>
      </c>
      <c r="B28" s="12"/>
      <c r="C28" s="13"/>
      <c r="D28" s="14"/>
      <c r="E28" s="77"/>
      <c r="F28" s="16"/>
      <c r="G28" s="17"/>
      <c r="H28" s="58"/>
      <c r="I28" s="14"/>
      <c r="J28" s="19"/>
      <c r="K28" s="65"/>
      <c r="N28" s="1"/>
      <c r="X28" s="1"/>
    </row>
    <row r="29" spans="1:24" ht="13" customHeight="1">
      <c r="A29" s="69">
        <f t="shared" si="0"/>
        <v>27</v>
      </c>
      <c r="B29" s="3"/>
      <c r="C29" s="4"/>
      <c r="D29" s="5"/>
      <c r="E29" s="74"/>
      <c r="F29" s="7"/>
      <c r="G29" s="8"/>
      <c r="H29" s="57"/>
      <c r="I29" s="5"/>
      <c r="J29" s="10"/>
      <c r="K29" s="64"/>
      <c r="N29" s="1"/>
      <c r="X29" s="1"/>
    </row>
    <row r="30" spans="1:24" ht="13" customHeight="1">
      <c r="A30" s="69">
        <f t="shared" si="0"/>
        <v>28</v>
      </c>
      <c r="B30" s="12"/>
      <c r="C30" s="13"/>
      <c r="D30" s="14"/>
      <c r="E30" s="77"/>
      <c r="F30" s="16"/>
      <c r="G30" s="17"/>
      <c r="H30" s="58"/>
      <c r="I30" s="14"/>
      <c r="J30" s="19"/>
      <c r="K30" s="65"/>
      <c r="N30" s="1"/>
      <c r="X30" s="1"/>
    </row>
    <row r="31" spans="1:24" ht="13" customHeight="1">
      <c r="A31" s="69">
        <f t="shared" si="0"/>
        <v>29</v>
      </c>
      <c r="B31" s="3"/>
      <c r="C31" s="4"/>
      <c r="D31" s="5"/>
      <c r="E31" s="30"/>
      <c r="F31" s="7"/>
      <c r="G31" s="8"/>
      <c r="H31" s="9"/>
      <c r="I31" s="5"/>
      <c r="J31" s="10"/>
      <c r="K31" s="27"/>
      <c r="N31" s="1"/>
      <c r="X31" s="1"/>
    </row>
    <row r="32" spans="1:24" ht="13" customHeight="1">
      <c r="A32" s="69">
        <f t="shared" si="0"/>
        <v>30</v>
      </c>
      <c r="B32" s="12"/>
      <c r="C32" s="13"/>
      <c r="D32" s="14"/>
      <c r="E32" s="31"/>
      <c r="F32" s="16"/>
      <c r="G32" s="17"/>
      <c r="H32" s="18"/>
      <c r="I32" s="14"/>
      <c r="J32" s="19"/>
      <c r="K32" s="28"/>
      <c r="N32" s="1"/>
      <c r="X32" s="1"/>
    </row>
    <row r="33" spans="1:25" ht="13" customHeight="1">
      <c r="A33" s="69">
        <f t="shared" si="0"/>
        <v>31</v>
      </c>
      <c r="B33" s="3"/>
      <c r="C33" s="4"/>
      <c r="D33" s="5"/>
      <c r="E33" s="30"/>
      <c r="F33" s="7"/>
      <c r="G33" s="8"/>
      <c r="H33" s="9"/>
      <c r="I33" s="5"/>
      <c r="J33" s="10"/>
      <c r="K33" s="27"/>
      <c r="N33" s="1"/>
      <c r="X33" s="1"/>
    </row>
    <row r="34" spans="1:25" ht="13" customHeight="1">
      <c r="A34" s="69">
        <f t="shared" si="0"/>
        <v>32</v>
      </c>
      <c r="B34" s="12"/>
      <c r="C34" s="13"/>
      <c r="D34" s="14"/>
      <c r="E34" s="31"/>
      <c r="F34" s="16"/>
      <c r="G34" s="17"/>
      <c r="H34" s="18"/>
      <c r="I34" s="14"/>
      <c r="J34" s="19"/>
      <c r="K34" s="28"/>
      <c r="N34" s="1"/>
      <c r="X34" s="1"/>
    </row>
    <row r="35" spans="1:25" s="71" customFormat="1" ht="13" customHeight="1">
      <c r="A35" s="95">
        <f t="shared" si="0"/>
        <v>33</v>
      </c>
      <c r="B35" s="117"/>
      <c r="C35" s="42"/>
      <c r="D35" s="43"/>
      <c r="E35" s="44"/>
      <c r="F35" s="45"/>
      <c r="G35" s="46"/>
      <c r="H35" s="47"/>
      <c r="I35" s="43"/>
      <c r="J35" s="118"/>
      <c r="K35" s="119"/>
      <c r="N35" s="73"/>
      <c r="P35" s="72"/>
      <c r="Q35" s="72"/>
      <c r="R35" s="72"/>
      <c r="S35" s="72"/>
      <c r="T35" s="72"/>
      <c r="U35" s="72"/>
      <c r="V35" s="72"/>
      <c r="W35" s="72"/>
      <c r="X35" s="73"/>
    </row>
    <row r="36" spans="1:25" s="71" customFormat="1" ht="13" customHeight="1">
      <c r="A36" s="95">
        <f t="shared" si="0"/>
        <v>34</v>
      </c>
      <c r="B36" s="88"/>
      <c r="C36" s="48" t="s">
        <v>0</v>
      </c>
      <c r="D36" s="49"/>
      <c r="E36" s="50"/>
      <c r="F36" s="48"/>
      <c r="G36" s="51"/>
      <c r="H36" s="52"/>
      <c r="I36" s="49"/>
      <c r="J36" s="86"/>
      <c r="K36" s="87"/>
      <c r="N36" s="73"/>
      <c r="P36" s="72"/>
      <c r="Q36" s="72"/>
      <c r="R36" s="72"/>
      <c r="S36" s="72"/>
      <c r="T36" s="72"/>
      <c r="U36" s="72"/>
      <c r="V36" s="72"/>
      <c r="W36" s="72"/>
      <c r="X36" s="73"/>
    </row>
    <row r="37" spans="1:25" ht="13" customHeight="1">
      <c r="A37" s="69">
        <f t="shared" si="0"/>
        <v>35</v>
      </c>
      <c r="B37" s="3"/>
      <c r="C37" s="4"/>
      <c r="D37" s="5"/>
      <c r="E37" s="30"/>
      <c r="F37" s="7"/>
      <c r="G37" s="8"/>
      <c r="H37" s="9"/>
      <c r="I37" s="5"/>
      <c r="J37" s="10"/>
      <c r="K37" s="27"/>
      <c r="N37" s="1"/>
      <c r="X37" s="1"/>
    </row>
    <row r="38" spans="1:25" ht="13" customHeight="1">
      <c r="A38" s="69">
        <f t="shared" si="0"/>
        <v>36</v>
      </c>
      <c r="B38" s="12"/>
      <c r="C38" s="13"/>
      <c r="D38" s="14"/>
      <c r="E38" s="31"/>
      <c r="F38" s="16"/>
      <c r="G38" s="17"/>
      <c r="H38" s="18"/>
      <c r="I38" s="14"/>
      <c r="J38" s="19"/>
      <c r="K38" s="29"/>
      <c r="N38" s="1"/>
      <c r="X38" s="1"/>
    </row>
    <row r="39" spans="1:25" ht="13" customHeight="1">
      <c r="B39" s="3"/>
      <c r="C39" s="4"/>
      <c r="D39" s="5"/>
      <c r="E39" s="30"/>
      <c r="F39" s="7"/>
      <c r="G39" s="8"/>
      <c r="H39" s="9"/>
      <c r="I39" s="5"/>
      <c r="J39" s="10"/>
      <c r="K39" s="27"/>
      <c r="N39" s="1"/>
      <c r="X39" s="1"/>
    </row>
    <row r="40" spans="1:25" ht="13" customHeight="1">
      <c r="B40" s="12"/>
      <c r="C40" s="13"/>
      <c r="D40" s="14"/>
      <c r="E40" s="31"/>
      <c r="F40" s="16"/>
      <c r="G40" s="17"/>
      <c r="H40" s="18">
        <f>IF(C40&lt;&gt;"計",ROUND(E40*G40,0),SUM(H$1:H39))</f>
        <v>0</v>
      </c>
      <c r="I40" s="14"/>
      <c r="J40" s="19"/>
      <c r="K40" s="28"/>
      <c r="N40" s="1">
        <f>MIN(P40,R40,T40,V40,X40)</f>
        <v>0</v>
      </c>
      <c r="O40" s="11" t="str">
        <f>IF(S40&lt;&gt;"",S40,IF(Q40&lt;&gt;"",Q40,IF(U40&lt;&gt;"",U40,IF(W40&lt;&gt;"",W40,Y40))))</f>
        <v/>
      </c>
      <c r="P40" s="26" t="str">
        <f>IFERROR(VLOOKUP(M40,#REF!,3,0),"")</f>
        <v/>
      </c>
      <c r="Q40" s="26" t="str">
        <f>IFERROR(VLOOKUP(M40,#REF!,4,0),"")</f>
        <v/>
      </c>
      <c r="R40" s="26" t="str">
        <f>IFERROR(VLOOKUP(M40,#REF!,3,0),"")</f>
        <v/>
      </c>
      <c r="S40" s="26" t="str">
        <f>IFERROR(VLOOKUP(M40,#REF!,4,0),"")</f>
        <v/>
      </c>
      <c r="T40" s="26" t="str">
        <f>IFERROR(VLOOKUP(M40,#REF!,10,0),"")</f>
        <v/>
      </c>
      <c r="U40" s="26" t="str">
        <f>IFERROR(VLOOKUP(M40,#REF!,1,0),"")</f>
        <v/>
      </c>
      <c r="V40" s="26" t="str">
        <f>IFERROR(VLOOKUP(M40,#REF!,10,0),"")</f>
        <v/>
      </c>
      <c r="W40" s="26" t="str">
        <f>IFERROR(VLOOKUP(M40,#REF!,1,0),"")</f>
        <v/>
      </c>
      <c r="X40" s="1" t="str">
        <f>IFERROR(VLOOKUP(M40,#REF!,10,0),"")</f>
        <v/>
      </c>
      <c r="Y40" s="11" t="str">
        <f>IFERROR(VLOOKUP(M40,#REF!,1,0),"")</f>
        <v/>
      </c>
    </row>
    <row r="41" spans="1:25" ht="13" customHeight="1">
      <c r="B41" s="3"/>
      <c r="C41" s="4"/>
      <c r="D41" s="5"/>
      <c r="E41" s="30"/>
      <c r="F41" s="7"/>
      <c r="G41" s="8"/>
      <c r="H41" s="9"/>
      <c r="I41" s="5"/>
      <c r="J41" s="10"/>
      <c r="K41" s="27"/>
      <c r="N41" s="1"/>
      <c r="X41" s="1"/>
    </row>
    <row r="42" spans="1:25" ht="13" customHeight="1">
      <c r="B42" s="12"/>
      <c r="C42" s="13"/>
      <c r="D42" s="14"/>
      <c r="E42" s="31"/>
      <c r="F42" s="16"/>
      <c r="G42" s="17"/>
      <c r="H42" s="18">
        <f>IF(C42&lt;&gt;"計",ROUND(E42*G42,0),SUM(H$1:H41))</f>
        <v>0</v>
      </c>
      <c r="I42" s="14"/>
      <c r="J42" s="19"/>
      <c r="K42" s="28"/>
      <c r="N42" s="1">
        <f>MIN(P42,R42,T42,V42,X42)</f>
        <v>0</v>
      </c>
      <c r="O42" s="11" t="str">
        <f>IF(S42&lt;&gt;"",S42,IF(Q42&lt;&gt;"",Q42,IF(U42&lt;&gt;"",U42,IF(W42&lt;&gt;"",W42,Y42))))</f>
        <v/>
      </c>
      <c r="P42" s="26" t="str">
        <f>IFERROR(VLOOKUP(M42,#REF!,3,0),"")</f>
        <v/>
      </c>
      <c r="Q42" s="26" t="str">
        <f>IFERROR(VLOOKUP(M42,#REF!,4,0),"")</f>
        <v/>
      </c>
      <c r="R42" s="26" t="str">
        <f>IFERROR(VLOOKUP(M42,#REF!,3,0),"")</f>
        <v/>
      </c>
      <c r="S42" s="26" t="str">
        <f>IFERROR(VLOOKUP(M42,#REF!,4,0),"")</f>
        <v/>
      </c>
      <c r="T42" s="26" t="str">
        <f>IFERROR(VLOOKUP(M42,#REF!,10,0),"")</f>
        <v/>
      </c>
      <c r="U42" s="26" t="str">
        <f>IFERROR(VLOOKUP(M42,#REF!,1,0),"")</f>
        <v/>
      </c>
      <c r="V42" s="26" t="str">
        <f>IFERROR(VLOOKUP(M42,#REF!,10,0),"")</f>
        <v/>
      </c>
      <c r="W42" s="26" t="str">
        <f>IFERROR(VLOOKUP(M42,#REF!,1,0),"")</f>
        <v/>
      </c>
      <c r="X42" s="1" t="str">
        <f>IFERROR(VLOOKUP(M42,#REF!,10,0),"")</f>
        <v/>
      </c>
      <c r="Y42" s="11" t="str">
        <f>IFERROR(VLOOKUP(M42,#REF!,1,0),"")</f>
        <v/>
      </c>
    </row>
    <row r="43" spans="1:25" ht="13" customHeight="1">
      <c r="B43" s="3"/>
      <c r="C43" s="4"/>
      <c r="D43" s="5"/>
      <c r="E43" s="30"/>
      <c r="F43" s="7"/>
      <c r="G43" s="8"/>
      <c r="H43" s="9"/>
      <c r="I43" s="5"/>
      <c r="J43" s="10"/>
      <c r="K43" s="27"/>
      <c r="N43" s="1"/>
      <c r="X43" s="1"/>
    </row>
    <row r="44" spans="1:25" ht="13" customHeight="1">
      <c r="B44" s="12"/>
      <c r="C44" s="13"/>
      <c r="D44" s="14"/>
      <c r="E44" s="31"/>
      <c r="F44" s="16"/>
      <c r="G44" s="17"/>
      <c r="H44" s="18">
        <f>IF(C44&lt;&gt;"計",ROUND(E44*G44,0),SUM(H$1:H43))</f>
        <v>0</v>
      </c>
      <c r="I44" s="14"/>
      <c r="J44" s="19"/>
      <c r="K44" s="28"/>
      <c r="N44" s="1">
        <f>MIN(P44,R44,T44,V44,X44)</f>
        <v>0</v>
      </c>
      <c r="O44" s="11" t="str">
        <f>IF(S44&lt;&gt;"",S44,IF(Q44&lt;&gt;"",Q44,IF(U44&lt;&gt;"",U44,IF(W44&lt;&gt;"",W44,Y44))))</f>
        <v/>
      </c>
      <c r="P44" s="26" t="str">
        <f>IFERROR(VLOOKUP(M44,#REF!,3,0),"")</f>
        <v/>
      </c>
      <c r="Q44" s="26" t="str">
        <f>IFERROR(VLOOKUP(M44,#REF!,4,0),"")</f>
        <v/>
      </c>
      <c r="R44" s="26" t="str">
        <f>IFERROR(VLOOKUP(M44,#REF!,3,0),"")</f>
        <v/>
      </c>
      <c r="S44" s="26" t="str">
        <f>IFERROR(VLOOKUP(M44,#REF!,4,0),"")</f>
        <v/>
      </c>
      <c r="T44" s="26" t="str">
        <f>IFERROR(VLOOKUP(M44,#REF!,10,0),"")</f>
        <v/>
      </c>
      <c r="U44" s="26" t="str">
        <f>IFERROR(VLOOKUP(M44,#REF!,1,0),"")</f>
        <v/>
      </c>
      <c r="V44" s="26" t="str">
        <f>IFERROR(VLOOKUP(M44,#REF!,10,0),"")</f>
        <v/>
      </c>
      <c r="W44" s="26" t="str">
        <f>IFERROR(VLOOKUP(M44,#REF!,1,0),"")</f>
        <v/>
      </c>
      <c r="X44" s="1" t="str">
        <f>IFERROR(VLOOKUP(M44,#REF!,10,0),"")</f>
        <v/>
      </c>
      <c r="Y44" s="11" t="str">
        <f>IFERROR(VLOOKUP(M44,#REF!,1,0),"")</f>
        <v/>
      </c>
    </row>
    <row r="45" spans="1:25" ht="13" customHeight="1">
      <c r="B45" s="3"/>
      <c r="C45" s="4"/>
      <c r="D45" s="39"/>
      <c r="E45" s="30"/>
      <c r="F45" s="7"/>
      <c r="G45" s="8"/>
      <c r="H45" s="9"/>
      <c r="I45" s="5"/>
      <c r="J45" s="10"/>
      <c r="K45" s="27"/>
      <c r="N45" s="1"/>
      <c r="X45" s="1"/>
    </row>
    <row r="46" spans="1:25" ht="13" customHeight="1">
      <c r="B46" s="12"/>
      <c r="C46" s="13"/>
      <c r="D46" s="40"/>
      <c r="E46" s="31"/>
      <c r="F46" s="16"/>
      <c r="G46" s="17"/>
      <c r="H46" s="18">
        <f>IF(C46&lt;&gt;"計",ROUND(E46*G46,0),SUM(H$1:H45))</f>
        <v>0</v>
      </c>
      <c r="I46" s="14"/>
      <c r="J46" s="19"/>
      <c r="K46" s="28"/>
      <c r="N46" s="1">
        <f>MIN(P46,R46,T46,V46,X46)</f>
        <v>0</v>
      </c>
      <c r="O46" s="11" t="str">
        <f>IF(S46&lt;&gt;"",S46,IF(Q46&lt;&gt;"",Q46,IF(U46&lt;&gt;"",U46,IF(W46&lt;&gt;"",W46,Y46))))</f>
        <v/>
      </c>
      <c r="P46" s="26" t="str">
        <f>IFERROR(VLOOKUP(M46,#REF!,3,0),"")</f>
        <v/>
      </c>
      <c r="Q46" s="26" t="str">
        <f>IFERROR(VLOOKUP(M46,#REF!,4,0),"")</f>
        <v/>
      </c>
      <c r="R46" s="26" t="str">
        <f>IFERROR(VLOOKUP(M46,#REF!,3,0),"")</f>
        <v/>
      </c>
      <c r="S46" s="26" t="str">
        <f>IFERROR(VLOOKUP(M46,#REF!,4,0),"")</f>
        <v/>
      </c>
      <c r="T46" s="26" t="str">
        <f>IFERROR(VLOOKUP(M46,#REF!,10,0),"")</f>
        <v/>
      </c>
      <c r="U46" s="26" t="str">
        <f>IFERROR(VLOOKUP(M46,#REF!,1,0),"")</f>
        <v/>
      </c>
      <c r="V46" s="26" t="str">
        <f>IFERROR(VLOOKUP(M46,#REF!,10,0),"")</f>
        <v/>
      </c>
      <c r="W46" s="26" t="str">
        <f>IFERROR(VLOOKUP(M46,#REF!,1,0),"")</f>
        <v/>
      </c>
      <c r="X46" s="1" t="str">
        <f>IFERROR(VLOOKUP(M46,#REF!,10,0),"")</f>
        <v/>
      </c>
      <c r="Y46" s="11" t="str">
        <f>IFERROR(VLOOKUP(M46,#REF!,1,0),"")</f>
        <v/>
      </c>
    </row>
    <row r="47" spans="1:25" ht="13" customHeight="1">
      <c r="B47" s="3"/>
      <c r="C47" s="4"/>
      <c r="D47" s="39"/>
      <c r="E47" s="30"/>
      <c r="F47" s="7"/>
      <c r="G47" s="8"/>
      <c r="H47" s="9"/>
      <c r="I47" s="5"/>
      <c r="J47" s="10"/>
      <c r="K47" s="27"/>
      <c r="N47" s="1"/>
      <c r="X47" s="1"/>
    </row>
    <row r="48" spans="1:25" ht="13" customHeight="1">
      <c r="B48" s="12"/>
      <c r="C48" s="13"/>
      <c r="D48" s="40"/>
      <c r="E48" s="31"/>
      <c r="F48" s="16"/>
      <c r="G48" s="17"/>
      <c r="H48" s="18">
        <f>IF(C48&lt;&gt;"計",ROUND(E48*G48,0),SUM(H$1:H47))</f>
        <v>0</v>
      </c>
      <c r="I48" s="14"/>
      <c r="J48" s="19"/>
      <c r="K48" s="28"/>
      <c r="N48" s="1">
        <f>MIN(P48,R48,T48,V48,X48)</f>
        <v>0</v>
      </c>
      <c r="O48" s="11" t="str">
        <f>IF(S48&lt;&gt;"",S48,IF(Q48&lt;&gt;"",Q48,IF(U48&lt;&gt;"",U48,IF(W48&lt;&gt;"",W48,Y48))))</f>
        <v/>
      </c>
      <c r="P48" s="26" t="str">
        <f>IFERROR(VLOOKUP(M48,#REF!,3,0),"")</f>
        <v/>
      </c>
      <c r="Q48" s="26" t="str">
        <f>IFERROR(VLOOKUP(M48,#REF!,4,0),"")</f>
        <v/>
      </c>
      <c r="R48" s="26" t="str">
        <f>IFERROR(VLOOKUP(M48,#REF!,3,0),"")</f>
        <v/>
      </c>
      <c r="S48" s="26" t="str">
        <f>IFERROR(VLOOKUP(M48,#REF!,4,0),"")</f>
        <v/>
      </c>
      <c r="T48" s="26" t="str">
        <f>IFERROR(VLOOKUP(M48,#REF!,10,0),"")</f>
        <v/>
      </c>
      <c r="U48" s="26" t="str">
        <f>IFERROR(VLOOKUP(M48,#REF!,1,0),"")</f>
        <v/>
      </c>
      <c r="V48" s="26" t="str">
        <f>IFERROR(VLOOKUP(M48,#REF!,10,0),"")</f>
        <v/>
      </c>
      <c r="W48" s="26" t="str">
        <f>IFERROR(VLOOKUP(M48,#REF!,1,0),"")</f>
        <v/>
      </c>
      <c r="X48" s="1" t="str">
        <f>IFERROR(VLOOKUP(M48,#REF!,10,0),"")</f>
        <v/>
      </c>
      <c r="Y48" s="11" t="str">
        <f>IFERROR(VLOOKUP(M48,#REF!,1,0),"")</f>
        <v/>
      </c>
    </row>
    <row r="49" spans="2:25" ht="13" customHeight="1">
      <c r="B49" s="3"/>
      <c r="C49" s="4"/>
      <c r="D49" s="5"/>
      <c r="E49" s="30"/>
      <c r="F49" s="7"/>
      <c r="G49" s="8"/>
      <c r="H49" s="9"/>
      <c r="I49" s="5"/>
      <c r="J49" s="10"/>
      <c r="K49" s="27"/>
      <c r="N49" s="1"/>
      <c r="X49" s="1"/>
    </row>
    <row r="50" spans="2:25" ht="13" customHeight="1">
      <c r="B50" s="12"/>
      <c r="C50" s="13"/>
      <c r="D50" s="14"/>
      <c r="E50" s="31"/>
      <c r="F50" s="16"/>
      <c r="G50" s="17"/>
      <c r="H50" s="18">
        <f>IF(C50&lt;&gt;"計",ROUND(E50*G50,0),SUM(H$1:H49))</f>
        <v>0</v>
      </c>
      <c r="I50" s="14"/>
      <c r="J50" s="19"/>
      <c r="K50" s="28"/>
      <c r="N50" s="1">
        <f>MIN(P50,R50,T50,V50,X50)</f>
        <v>0</v>
      </c>
      <c r="O50" s="11" t="str">
        <f>IF(S50&lt;&gt;"",S50,IF(Q50&lt;&gt;"",Q50,IF(U50&lt;&gt;"",U50,IF(W50&lt;&gt;"",W50,Y50))))</f>
        <v/>
      </c>
      <c r="P50" s="26" t="str">
        <f>IFERROR(VLOOKUP(M50,#REF!,3,0),"")</f>
        <v/>
      </c>
      <c r="Q50" s="26" t="str">
        <f>IFERROR(VLOOKUP(M50,#REF!,4,0),"")</f>
        <v/>
      </c>
      <c r="R50" s="26" t="str">
        <f>IFERROR(VLOOKUP(M50,#REF!,3,0),"")</f>
        <v/>
      </c>
      <c r="S50" s="26" t="str">
        <f>IFERROR(VLOOKUP(M50,#REF!,4,0),"")</f>
        <v/>
      </c>
      <c r="T50" s="26" t="str">
        <f>IFERROR(VLOOKUP(M50,#REF!,10,0),"")</f>
        <v/>
      </c>
      <c r="U50" s="26" t="str">
        <f>IFERROR(VLOOKUP(M50,#REF!,1,0),"")</f>
        <v/>
      </c>
      <c r="V50" s="26" t="str">
        <f>IFERROR(VLOOKUP(M50,#REF!,10,0),"")</f>
        <v/>
      </c>
      <c r="W50" s="26" t="str">
        <f>IFERROR(VLOOKUP(M50,#REF!,1,0),"")</f>
        <v/>
      </c>
      <c r="X50" s="1" t="str">
        <f>IFERROR(VLOOKUP(M50,#REF!,10,0),"")</f>
        <v/>
      </c>
      <c r="Y50" s="11" t="str">
        <f>IFERROR(VLOOKUP(M50,#REF!,1,0),"")</f>
        <v/>
      </c>
    </row>
    <row r="51" spans="2:25" ht="13" customHeight="1">
      <c r="B51" s="3"/>
      <c r="C51" s="4"/>
      <c r="D51" s="5"/>
      <c r="E51" s="30"/>
      <c r="F51" s="7"/>
      <c r="G51" s="8"/>
      <c r="H51" s="9"/>
      <c r="I51" s="5"/>
      <c r="J51" s="10"/>
      <c r="K51" s="27"/>
      <c r="N51" s="1"/>
      <c r="X51" s="1"/>
    </row>
    <row r="52" spans="2:25" ht="13" customHeight="1">
      <c r="B52" s="12"/>
      <c r="C52" s="13"/>
      <c r="D52" s="14"/>
      <c r="E52" s="31"/>
      <c r="F52" s="16"/>
      <c r="G52" s="17"/>
      <c r="H52" s="18">
        <f>IF(C52&lt;&gt;"計",ROUND(E52*G52,0),SUM(H$1:H51))</f>
        <v>0</v>
      </c>
      <c r="I52" s="14"/>
      <c r="J52" s="19"/>
      <c r="K52" s="28"/>
      <c r="N52" s="1">
        <f>MIN(P52,R52,T52,V52,X52)</f>
        <v>0</v>
      </c>
      <c r="O52" s="11" t="str">
        <f>IF(S52&lt;&gt;"",S52,IF(Q52&lt;&gt;"",Q52,IF(U52&lt;&gt;"",U52,IF(W52&lt;&gt;"",W52,Y52))))</f>
        <v/>
      </c>
      <c r="P52" s="26" t="str">
        <f>IFERROR(VLOOKUP(M52,#REF!,3,0),"")</f>
        <v/>
      </c>
      <c r="Q52" s="26" t="str">
        <f>IFERROR(VLOOKUP(M52,#REF!,4,0),"")</f>
        <v/>
      </c>
      <c r="R52" s="26" t="str">
        <f>IFERROR(VLOOKUP(M52,#REF!,3,0),"")</f>
        <v/>
      </c>
      <c r="S52" s="26" t="str">
        <f>IFERROR(VLOOKUP(M52,#REF!,4,0),"")</f>
        <v/>
      </c>
      <c r="T52" s="26" t="str">
        <f>IFERROR(VLOOKUP(M52,#REF!,10,0),"")</f>
        <v/>
      </c>
      <c r="U52" s="26" t="str">
        <f>IFERROR(VLOOKUP(M52,#REF!,1,0),"")</f>
        <v/>
      </c>
      <c r="V52" s="26" t="str">
        <f>IFERROR(VLOOKUP(M52,#REF!,10,0),"")</f>
        <v/>
      </c>
      <c r="W52" s="26" t="str">
        <f>IFERROR(VLOOKUP(M52,#REF!,1,0),"")</f>
        <v/>
      </c>
      <c r="X52" s="1" t="str">
        <f>IFERROR(VLOOKUP(M52,#REF!,10,0),"")</f>
        <v/>
      </c>
      <c r="Y52" s="11" t="str">
        <f>IFERROR(VLOOKUP(M52,#REF!,1,0),"")</f>
        <v/>
      </c>
    </row>
    <row r="53" spans="2:25" ht="13" customHeight="1">
      <c r="B53" s="3"/>
      <c r="C53" s="4"/>
      <c r="D53" s="5"/>
      <c r="E53" s="30"/>
      <c r="F53" s="7"/>
      <c r="G53" s="8"/>
      <c r="H53" s="9"/>
      <c r="I53" s="5"/>
      <c r="J53" s="10"/>
      <c r="K53" s="27"/>
      <c r="N53" s="1"/>
      <c r="X53" s="1"/>
    </row>
    <row r="54" spans="2:25" ht="13" customHeight="1">
      <c r="B54" s="12"/>
      <c r="C54" s="13"/>
      <c r="D54" s="14"/>
      <c r="E54" s="31"/>
      <c r="F54" s="16"/>
      <c r="G54" s="17"/>
      <c r="H54" s="18">
        <f>IF(C54&lt;&gt;"計",ROUND(E54*G54,0),SUM(H$1:H53))</f>
        <v>0</v>
      </c>
      <c r="I54" s="14"/>
      <c r="J54" s="19"/>
      <c r="K54" s="28"/>
      <c r="N54" s="1">
        <f>MIN(P54,R54,T54,V54,X54)</f>
        <v>0</v>
      </c>
      <c r="O54" s="11" t="str">
        <f>IF(S54&lt;&gt;"",S54,IF(Q54&lt;&gt;"",Q54,IF(U54&lt;&gt;"",U54,IF(W54&lt;&gt;"",W54,Y54))))</f>
        <v/>
      </c>
      <c r="P54" s="26" t="str">
        <f>IFERROR(VLOOKUP(M54,#REF!,3,0),"")</f>
        <v/>
      </c>
      <c r="Q54" s="26" t="str">
        <f>IFERROR(VLOOKUP(M54,#REF!,4,0),"")</f>
        <v/>
      </c>
      <c r="R54" s="26" t="str">
        <f>IFERROR(VLOOKUP(M54,#REF!,3,0),"")</f>
        <v/>
      </c>
      <c r="S54" s="26" t="str">
        <f>IFERROR(VLOOKUP(M54,#REF!,4,0),"")</f>
        <v/>
      </c>
      <c r="T54" s="26" t="str">
        <f>IFERROR(VLOOKUP(M54,#REF!,10,0),"")</f>
        <v/>
      </c>
      <c r="U54" s="26" t="str">
        <f>IFERROR(VLOOKUP(M54,#REF!,1,0),"")</f>
        <v/>
      </c>
      <c r="V54" s="26" t="str">
        <f>IFERROR(VLOOKUP(M54,#REF!,10,0),"")</f>
        <v/>
      </c>
      <c r="W54" s="26" t="str">
        <f>IFERROR(VLOOKUP(M54,#REF!,1,0),"")</f>
        <v/>
      </c>
      <c r="X54" s="1" t="str">
        <f>IFERROR(VLOOKUP(M54,#REF!,10,0),"")</f>
        <v/>
      </c>
      <c r="Y54" s="11" t="str">
        <f>IFERROR(VLOOKUP(M54,#REF!,1,0),"")</f>
        <v/>
      </c>
    </row>
    <row r="55" spans="2:25" ht="13" customHeight="1">
      <c r="B55" s="3"/>
      <c r="C55" s="4"/>
      <c r="D55" s="5"/>
      <c r="E55" s="30"/>
      <c r="F55" s="7"/>
      <c r="G55" s="8"/>
      <c r="H55" s="9"/>
      <c r="I55" s="5"/>
      <c r="J55" s="10"/>
      <c r="K55" s="27"/>
      <c r="N55" s="1"/>
      <c r="X55" s="1"/>
    </row>
    <row r="56" spans="2:25" ht="13" customHeight="1">
      <c r="B56" s="12"/>
      <c r="C56" s="13"/>
      <c r="D56" s="14"/>
      <c r="E56" s="31"/>
      <c r="F56" s="16"/>
      <c r="G56" s="17"/>
      <c r="H56" s="18">
        <f>IF(C56&lt;&gt;"計",ROUND(E56*G56,0),SUM(H$1:H55))</f>
        <v>0</v>
      </c>
      <c r="I56" s="14"/>
      <c r="J56" s="19"/>
      <c r="K56" s="28"/>
      <c r="N56" s="1">
        <f>MIN(P56,R56,T56,V56,X56)</f>
        <v>0</v>
      </c>
      <c r="O56" s="11" t="str">
        <f>IF(S56&lt;&gt;"",S56,IF(Q56&lt;&gt;"",Q56,IF(U56&lt;&gt;"",U56,IF(W56&lt;&gt;"",W56,Y56))))</f>
        <v/>
      </c>
      <c r="P56" s="26" t="str">
        <f>IFERROR(VLOOKUP(M56,#REF!,3,0),"")</f>
        <v/>
      </c>
      <c r="Q56" s="26" t="str">
        <f>IFERROR(VLOOKUP(M56,#REF!,4,0),"")</f>
        <v/>
      </c>
      <c r="R56" s="26" t="str">
        <f>IFERROR(VLOOKUP(M56,#REF!,3,0),"")</f>
        <v/>
      </c>
      <c r="S56" s="26" t="str">
        <f>IFERROR(VLOOKUP(M56,#REF!,4,0),"")</f>
        <v/>
      </c>
      <c r="T56" s="26" t="str">
        <f>IFERROR(VLOOKUP(M56,#REF!,10,0),"")</f>
        <v/>
      </c>
      <c r="U56" s="26" t="str">
        <f>IFERROR(VLOOKUP(M56,#REF!,1,0),"")</f>
        <v/>
      </c>
      <c r="V56" s="26" t="str">
        <f>IFERROR(VLOOKUP(M56,#REF!,10,0),"")</f>
        <v/>
      </c>
      <c r="W56" s="26" t="str">
        <f>IFERROR(VLOOKUP(M56,#REF!,1,0),"")</f>
        <v/>
      </c>
      <c r="X56" s="1" t="str">
        <f>IFERROR(VLOOKUP(M56,#REF!,10,0),"")</f>
        <v/>
      </c>
      <c r="Y56" s="11" t="str">
        <f>IFERROR(VLOOKUP(M56,#REF!,1,0),"")</f>
        <v/>
      </c>
    </row>
    <row r="57" spans="2:25" ht="13" customHeight="1">
      <c r="B57" s="3"/>
      <c r="C57" s="4"/>
      <c r="D57" s="5"/>
      <c r="E57" s="30"/>
      <c r="F57" s="7"/>
      <c r="G57" s="8"/>
      <c r="H57" s="9"/>
      <c r="I57" s="5"/>
      <c r="J57" s="10"/>
      <c r="K57" s="27"/>
      <c r="N57" s="1"/>
      <c r="X57" s="1"/>
    </row>
    <row r="58" spans="2:25" ht="13" customHeight="1">
      <c r="B58" s="12"/>
      <c r="C58" s="13"/>
      <c r="D58" s="14"/>
      <c r="E58" s="31"/>
      <c r="F58" s="16"/>
      <c r="G58" s="17"/>
      <c r="H58" s="18">
        <f>IF(C58&lt;&gt;"計",ROUND(E58*G58,0),SUM(H$1:H57))</f>
        <v>0</v>
      </c>
      <c r="I58" s="14"/>
      <c r="J58" s="19"/>
      <c r="K58" s="28"/>
      <c r="N58" s="1">
        <f>MIN(P58,R58,T58,V58,X58)</f>
        <v>0</v>
      </c>
      <c r="O58" s="11" t="str">
        <f>IF(S58&lt;&gt;"",S58,IF(Q58&lt;&gt;"",Q58,IF(U58&lt;&gt;"",U58,IF(W58&lt;&gt;"",W58,Y58))))</f>
        <v/>
      </c>
      <c r="P58" s="26" t="str">
        <f>IFERROR(VLOOKUP(M58,#REF!,3,0),"")</f>
        <v/>
      </c>
      <c r="Q58" s="26" t="str">
        <f>IFERROR(VLOOKUP(M58,#REF!,4,0),"")</f>
        <v/>
      </c>
      <c r="R58" s="26" t="str">
        <f>IFERROR(VLOOKUP(M58,#REF!,3,0),"")</f>
        <v/>
      </c>
      <c r="S58" s="26" t="str">
        <f>IFERROR(VLOOKUP(M58,#REF!,4,0),"")</f>
        <v/>
      </c>
      <c r="T58" s="26" t="str">
        <f>IFERROR(VLOOKUP(M58,#REF!,10,0),"")</f>
        <v/>
      </c>
      <c r="U58" s="26" t="str">
        <f>IFERROR(VLOOKUP(M58,#REF!,1,0),"")</f>
        <v/>
      </c>
      <c r="V58" s="26" t="str">
        <f>IFERROR(VLOOKUP(M58,#REF!,10,0),"")</f>
        <v/>
      </c>
      <c r="W58" s="26" t="str">
        <f>IFERROR(VLOOKUP(M58,#REF!,1,0),"")</f>
        <v/>
      </c>
      <c r="X58" s="1" t="str">
        <f>IFERROR(VLOOKUP(M58,#REF!,10,0),"")</f>
        <v/>
      </c>
      <c r="Y58" s="11" t="str">
        <f>IFERROR(VLOOKUP(M58,#REF!,1,0),"")</f>
        <v/>
      </c>
    </row>
    <row r="59" spans="2:25" ht="13" customHeight="1">
      <c r="B59" s="3"/>
      <c r="C59" s="4"/>
      <c r="D59" s="5"/>
      <c r="E59" s="30"/>
      <c r="F59" s="7"/>
      <c r="G59" s="8"/>
      <c r="H59" s="9"/>
      <c r="I59" s="5"/>
      <c r="J59" s="10"/>
      <c r="K59" s="27"/>
      <c r="N59" s="1"/>
      <c r="X59" s="1"/>
    </row>
    <row r="60" spans="2:25" ht="13" customHeight="1">
      <c r="B60" s="12"/>
      <c r="C60" s="13"/>
      <c r="D60" s="14"/>
      <c r="E60" s="31"/>
      <c r="F60" s="16"/>
      <c r="G60" s="17"/>
      <c r="H60" s="18">
        <f>IF(C60&lt;&gt;"計",ROUND(E60*G60,0),SUM(H$1:H59))</f>
        <v>0</v>
      </c>
      <c r="I60" s="14"/>
      <c r="J60" s="19"/>
      <c r="K60" s="28"/>
      <c r="N60" s="1">
        <f>MIN(P60,R60,T60,V60,X60)</f>
        <v>0</v>
      </c>
      <c r="O60" s="11" t="str">
        <f>IF(S60&lt;&gt;"",S60,IF(Q60&lt;&gt;"",Q60,IF(U60&lt;&gt;"",U60,IF(W60&lt;&gt;"",W60,Y60))))</f>
        <v/>
      </c>
      <c r="P60" s="26" t="str">
        <f>IFERROR(VLOOKUP(M60,#REF!,3,0),"")</f>
        <v/>
      </c>
      <c r="Q60" s="26" t="str">
        <f>IFERROR(VLOOKUP(M60,#REF!,4,0),"")</f>
        <v/>
      </c>
      <c r="R60" s="26" t="str">
        <f>IFERROR(VLOOKUP(M60,#REF!,3,0),"")</f>
        <v/>
      </c>
      <c r="S60" s="26" t="str">
        <f>IFERROR(VLOOKUP(M60,#REF!,4,0),"")</f>
        <v/>
      </c>
      <c r="T60" s="26" t="str">
        <f>IFERROR(VLOOKUP(M60,#REF!,10,0),"")</f>
        <v/>
      </c>
      <c r="U60" s="26" t="str">
        <f>IFERROR(VLOOKUP(M60,#REF!,1,0),"")</f>
        <v/>
      </c>
      <c r="V60" s="26" t="str">
        <f>IFERROR(VLOOKUP(M60,#REF!,10,0),"")</f>
        <v/>
      </c>
      <c r="W60" s="26" t="str">
        <f>IFERROR(VLOOKUP(M60,#REF!,1,0),"")</f>
        <v/>
      </c>
      <c r="X60" s="1" t="str">
        <f>IFERROR(VLOOKUP(M60,#REF!,10,0),"")</f>
        <v/>
      </c>
      <c r="Y60" s="11" t="str">
        <f>IFERROR(VLOOKUP(M60,#REF!,1,0),"")</f>
        <v/>
      </c>
    </row>
    <row r="61" spans="2:25" ht="13" customHeight="1">
      <c r="B61" s="3"/>
      <c r="C61" s="4"/>
      <c r="D61" s="5"/>
      <c r="E61" s="30"/>
      <c r="F61" s="7"/>
      <c r="G61" s="8"/>
      <c r="H61" s="9"/>
      <c r="I61" s="5"/>
      <c r="J61" s="10"/>
      <c r="K61" s="27"/>
      <c r="N61" s="1"/>
      <c r="X61" s="1"/>
    </row>
    <row r="62" spans="2:25" ht="13" customHeight="1">
      <c r="B62" s="12"/>
      <c r="C62" s="13"/>
      <c r="D62" s="14"/>
      <c r="E62" s="31"/>
      <c r="F62" s="16"/>
      <c r="G62" s="17"/>
      <c r="H62" s="18">
        <f>IF(C62&lt;&gt;"計",ROUND(E62*G62,0),SUM(H$1:H61))</f>
        <v>0</v>
      </c>
      <c r="I62" s="14"/>
      <c r="J62" s="19"/>
      <c r="K62" s="28"/>
      <c r="N62" s="1">
        <f>MIN(P62,R62,T62,V62,X62)</f>
        <v>0</v>
      </c>
      <c r="O62" s="11" t="str">
        <f>IF(S62&lt;&gt;"",S62,IF(Q62&lt;&gt;"",Q62,IF(U62&lt;&gt;"",U62,IF(W62&lt;&gt;"",W62,Y62))))</f>
        <v/>
      </c>
      <c r="P62" s="26" t="str">
        <f>IFERROR(VLOOKUP(M62,#REF!,3,0),"")</f>
        <v/>
      </c>
      <c r="Q62" s="26" t="str">
        <f>IFERROR(VLOOKUP(M62,#REF!,4,0),"")</f>
        <v/>
      </c>
      <c r="R62" s="26" t="str">
        <f>IFERROR(VLOOKUP(M62,#REF!,3,0),"")</f>
        <v/>
      </c>
      <c r="S62" s="26" t="str">
        <f>IFERROR(VLOOKUP(M62,#REF!,4,0),"")</f>
        <v/>
      </c>
      <c r="T62" s="26" t="str">
        <f>IFERROR(VLOOKUP(M62,#REF!,10,0),"")</f>
        <v/>
      </c>
      <c r="U62" s="26" t="str">
        <f>IFERROR(VLOOKUP(M62,#REF!,1,0),"")</f>
        <v/>
      </c>
      <c r="V62" s="26" t="str">
        <f>IFERROR(VLOOKUP(M62,#REF!,10,0),"")</f>
        <v/>
      </c>
      <c r="W62" s="26" t="str">
        <f>IFERROR(VLOOKUP(M62,#REF!,1,0),"")</f>
        <v/>
      </c>
      <c r="X62" s="1" t="str">
        <f>IFERROR(VLOOKUP(M62,#REF!,10,0),"")</f>
        <v/>
      </c>
      <c r="Y62" s="11" t="str">
        <f>IFERROR(VLOOKUP(M62,#REF!,1,0),"")</f>
        <v/>
      </c>
    </row>
    <row r="63" spans="2:25" ht="13" customHeight="1">
      <c r="B63" s="3"/>
      <c r="C63" s="4"/>
      <c r="D63" s="5"/>
      <c r="E63" s="30"/>
      <c r="F63" s="7"/>
      <c r="G63" s="8"/>
      <c r="H63" s="9"/>
      <c r="I63" s="5"/>
      <c r="J63" s="10"/>
      <c r="K63" s="27"/>
      <c r="N63" s="1"/>
      <c r="X63" s="1"/>
    </row>
    <row r="64" spans="2:25" ht="13" customHeight="1">
      <c r="B64" s="12"/>
      <c r="C64" s="13"/>
      <c r="D64" s="14"/>
      <c r="E64" s="31"/>
      <c r="F64" s="16"/>
      <c r="G64" s="17"/>
      <c r="H64" s="18"/>
      <c r="I64" s="14"/>
      <c r="J64" s="19"/>
      <c r="K64" s="28"/>
      <c r="N64" s="1">
        <f>MIN(P64,R64,T64,V64,X64)</f>
        <v>0</v>
      </c>
      <c r="O64" s="11" t="str">
        <f>IF(S64&lt;&gt;"",S64,IF(Q64&lt;&gt;"",Q64,IF(U64&lt;&gt;"",U64,IF(W64&lt;&gt;"",W64,Y64))))</f>
        <v/>
      </c>
      <c r="P64" s="26" t="str">
        <f>IFERROR(VLOOKUP(M64,#REF!,3,0),"")</f>
        <v/>
      </c>
      <c r="Q64" s="26" t="str">
        <f>IFERROR(VLOOKUP(M64,#REF!,4,0),"")</f>
        <v/>
      </c>
      <c r="R64" s="26" t="str">
        <f>IFERROR(VLOOKUP(M64,#REF!,3,0),"")</f>
        <v/>
      </c>
      <c r="S64" s="26" t="str">
        <f>IFERROR(VLOOKUP(M64,#REF!,4,0),"")</f>
        <v/>
      </c>
      <c r="T64" s="26" t="str">
        <f>IFERROR(VLOOKUP(M64,#REF!,10,0),"")</f>
        <v/>
      </c>
      <c r="U64" s="26" t="str">
        <f>IFERROR(VLOOKUP(M64,#REF!,1,0),"")</f>
        <v/>
      </c>
      <c r="V64" s="26" t="str">
        <f>IFERROR(VLOOKUP(M64,#REF!,10,0),"")</f>
        <v/>
      </c>
      <c r="W64" s="26" t="str">
        <f>IFERROR(VLOOKUP(M64,#REF!,1,0),"")</f>
        <v/>
      </c>
      <c r="X64" s="1" t="str">
        <f>IFERROR(VLOOKUP(M64,#REF!,10,0),"")</f>
        <v/>
      </c>
      <c r="Y64" s="11" t="str">
        <f>IFERROR(VLOOKUP(M64,#REF!,1,0),"")</f>
        <v/>
      </c>
    </row>
    <row r="65" spans="2:25" ht="13" customHeight="1">
      <c r="B65" s="3"/>
      <c r="C65" s="4"/>
      <c r="D65" s="5"/>
      <c r="E65" s="30"/>
      <c r="F65" s="7"/>
      <c r="G65" s="8"/>
      <c r="H65" s="9"/>
      <c r="I65" s="5"/>
      <c r="J65" s="10"/>
      <c r="K65" s="27"/>
      <c r="N65" s="1"/>
      <c r="X65" s="1"/>
    </row>
    <row r="66" spans="2:25" ht="13" customHeight="1">
      <c r="B66" s="12"/>
      <c r="C66" s="13"/>
      <c r="D66" s="14"/>
      <c r="E66" s="31"/>
      <c r="F66" s="16"/>
      <c r="G66" s="17"/>
      <c r="H66" s="18">
        <f>IF(C66&lt;&gt;"計",ROUND(E66*G66,0),SUM(H$1:H65))</f>
        <v>0</v>
      </c>
      <c r="I66" s="14"/>
      <c r="J66" s="19"/>
      <c r="K66" s="28"/>
      <c r="N66" s="1">
        <f>MIN(P66,R66,T66,V66,X66)</f>
        <v>0</v>
      </c>
      <c r="O66" s="11" t="str">
        <f>IF(S66&lt;&gt;"",S66,IF(Q66&lt;&gt;"",Q66,IF(U66&lt;&gt;"",U66,IF(W66&lt;&gt;"",W66,Y66))))</f>
        <v/>
      </c>
      <c r="P66" s="26" t="str">
        <f>IFERROR(VLOOKUP(M66,#REF!,3,0),"")</f>
        <v/>
      </c>
      <c r="Q66" s="26" t="str">
        <f>IFERROR(VLOOKUP(M66,#REF!,4,0),"")</f>
        <v/>
      </c>
      <c r="R66" s="26" t="str">
        <f>IFERROR(VLOOKUP(M66,#REF!,3,0),"")</f>
        <v/>
      </c>
      <c r="S66" s="26" t="str">
        <f>IFERROR(VLOOKUP(M66,#REF!,4,0),"")</f>
        <v/>
      </c>
      <c r="T66" s="26" t="str">
        <f>IFERROR(VLOOKUP(M66,#REF!,10,0),"")</f>
        <v/>
      </c>
      <c r="U66" s="26" t="str">
        <f>IFERROR(VLOOKUP(M66,#REF!,1,0),"")</f>
        <v/>
      </c>
      <c r="V66" s="26" t="str">
        <f>IFERROR(VLOOKUP(M66,#REF!,10,0),"")</f>
        <v/>
      </c>
      <c r="W66" s="26" t="str">
        <f>IFERROR(VLOOKUP(M66,#REF!,1,0),"")</f>
        <v/>
      </c>
      <c r="X66" s="1" t="str">
        <f>IFERROR(VLOOKUP(M66,#REF!,10,0),"")</f>
        <v/>
      </c>
      <c r="Y66" s="11" t="str">
        <f>IFERROR(VLOOKUP(M66,#REF!,1,0),"")</f>
        <v/>
      </c>
    </row>
    <row r="67" spans="2:25" ht="13" customHeight="1">
      <c r="B67" s="3"/>
      <c r="C67" s="4"/>
      <c r="D67" s="5"/>
      <c r="E67" s="30"/>
      <c r="F67" s="7"/>
      <c r="G67" s="8"/>
      <c r="H67" s="9"/>
      <c r="I67" s="5"/>
      <c r="J67" s="10"/>
      <c r="K67" s="27"/>
      <c r="N67" s="1"/>
      <c r="X67" s="1"/>
    </row>
    <row r="68" spans="2:25" ht="13" customHeight="1">
      <c r="B68" s="12"/>
      <c r="C68" s="13"/>
      <c r="D68" s="14"/>
      <c r="E68" s="31"/>
      <c r="F68" s="16"/>
      <c r="G68" s="17"/>
      <c r="H68" s="18">
        <f>IF(C68&lt;&gt;"計",ROUND(E68*G68,0),SUM(H$1:H67))</f>
        <v>0</v>
      </c>
      <c r="I68" s="14"/>
      <c r="J68" s="19"/>
      <c r="K68" s="28"/>
      <c r="N68" s="1">
        <f>MIN(P68,R68,T68,V68,X68)</f>
        <v>0</v>
      </c>
      <c r="O68" s="11" t="str">
        <f>IF(S68&lt;&gt;"",S68,IF(Q68&lt;&gt;"",Q68,IF(U68&lt;&gt;"",U68,IF(W68&lt;&gt;"",W68,Y68))))</f>
        <v/>
      </c>
      <c r="P68" s="26" t="str">
        <f>IFERROR(VLOOKUP(M68,#REF!,3,0),"")</f>
        <v/>
      </c>
      <c r="Q68" s="26" t="str">
        <f>IFERROR(VLOOKUP(M68,#REF!,4,0),"")</f>
        <v/>
      </c>
      <c r="R68" s="26" t="str">
        <f>IFERROR(VLOOKUP(M68,#REF!,3,0),"")</f>
        <v/>
      </c>
      <c r="S68" s="26" t="str">
        <f>IFERROR(VLOOKUP(M68,#REF!,4,0),"")</f>
        <v/>
      </c>
      <c r="T68" s="26" t="str">
        <f>IFERROR(VLOOKUP(M68,#REF!,10,0),"")</f>
        <v/>
      </c>
      <c r="U68" s="26" t="str">
        <f>IFERROR(VLOOKUP(M68,#REF!,1,0),"")</f>
        <v/>
      </c>
      <c r="V68" s="26" t="str">
        <f>IFERROR(VLOOKUP(M68,#REF!,10,0),"")</f>
        <v/>
      </c>
      <c r="W68" s="26" t="str">
        <f>IFERROR(VLOOKUP(M68,#REF!,1,0),"")</f>
        <v/>
      </c>
      <c r="X68" s="1" t="str">
        <f>IFERROR(VLOOKUP(M68,#REF!,10,0),"")</f>
        <v/>
      </c>
      <c r="Y68" s="11" t="str">
        <f>IFERROR(VLOOKUP(M68,#REF!,1,0),"")</f>
        <v/>
      </c>
    </row>
    <row r="69" spans="2:25" ht="13" customHeight="1">
      <c r="B69" s="3"/>
      <c r="C69" s="4"/>
      <c r="D69" s="5"/>
      <c r="E69" s="30"/>
      <c r="F69" s="7"/>
      <c r="G69" s="8"/>
      <c r="H69" s="9"/>
      <c r="I69" s="5"/>
      <c r="J69" s="10"/>
      <c r="K69" s="27"/>
      <c r="N69" s="1"/>
      <c r="X69" s="1"/>
    </row>
    <row r="70" spans="2:25" ht="13" customHeight="1">
      <c r="B70" s="12"/>
      <c r="C70" s="13"/>
      <c r="D70" s="14"/>
      <c r="E70" s="31"/>
      <c r="F70" s="16"/>
      <c r="G70" s="17"/>
      <c r="H70" s="18">
        <f>IF(C70&lt;&gt;"計",ROUND(E70*G70,0),SUM(H$1:H69))</f>
        <v>0</v>
      </c>
      <c r="I70" s="14"/>
      <c r="J70" s="19"/>
      <c r="K70" s="28"/>
      <c r="N70" s="1">
        <f>MIN(P70,R70,T70,V70,X70)</f>
        <v>0</v>
      </c>
      <c r="O70" s="11" t="str">
        <f>IF(S70&lt;&gt;"",S70,IF(Q70&lt;&gt;"",Q70,IF(U70&lt;&gt;"",U70,IF(W70&lt;&gt;"",W70,Y70))))</f>
        <v/>
      </c>
      <c r="P70" s="26" t="str">
        <f>IFERROR(VLOOKUP(M70,#REF!,3,0),"")</f>
        <v/>
      </c>
      <c r="Q70" s="26" t="str">
        <f>IFERROR(VLOOKUP(M70,#REF!,4,0),"")</f>
        <v/>
      </c>
      <c r="R70" s="26" t="str">
        <f>IFERROR(VLOOKUP(M70,#REF!,3,0),"")</f>
        <v/>
      </c>
      <c r="S70" s="26" t="str">
        <f>IFERROR(VLOOKUP(M70,#REF!,4,0),"")</f>
        <v/>
      </c>
      <c r="T70" s="26" t="str">
        <f>IFERROR(VLOOKUP(M70,#REF!,10,0),"")</f>
        <v/>
      </c>
      <c r="U70" s="26" t="str">
        <f>IFERROR(VLOOKUP(M70,#REF!,1,0),"")</f>
        <v/>
      </c>
      <c r="V70" s="26" t="str">
        <f>IFERROR(VLOOKUP(M70,#REF!,10,0),"")</f>
        <v/>
      </c>
      <c r="W70" s="26" t="str">
        <f>IFERROR(VLOOKUP(M70,#REF!,1,0),"")</f>
        <v/>
      </c>
      <c r="X70" s="1" t="str">
        <f>IFERROR(VLOOKUP(M70,#REF!,10,0),"")</f>
        <v/>
      </c>
      <c r="Y70" s="11" t="str">
        <f>IFERROR(VLOOKUP(M70,#REF!,1,0),"")</f>
        <v/>
      </c>
    </row>
    <row r="71" spans="2:25" ht="13" customHeight="1">
      <c r="B71" s="3"/>
      <c r="C71" s="4"/>
      <c r="D71" s="5"/>
      <c r="E71" s="30"/>
      <c r="F71" s="7"/>
      <c r="G71" s="8"/>
      <c r="H71" s="9"/>
      <c r="I71" s="5"/>
      <c r="J71" s="10"/>
      <c r="K71" s="27"/>
      <c r="N71" s="1"/>
      <c r="X71" s="1"/>
    </row>
    <row r="72" spans="2:25" ht="13" customHeight="1">
      <c r="B72" s="12"/>
      <c r="C72" s="16"/>
      <c r="D72" s="14"/>
      <c r="E72" s="31"/>
      <c r="F72" s="16"/>
      <c r="G72" s="17"/>
      <c r="H72" s="18">
        <f>SUM(H5:H70)</f>
        <v>0</v>
      </c>
      <c r="I72" s="14"/>
      <c r="J72" s="19"/>
      <c r="K72" s="28"/>
      <c r="N72" s="1">
        <f>MIN(P72,R72,T72,V72,X72)</f>
        <v>0</v>
      </c>
      <c r="O72" s="11" t="str">
        <f>IF(S72&lt;&gt;"",S72,IF(Q72&lt;&gt;"",Q72,IF(U72&lt;&gt;"",U72,IF(W72&lt;&gt;"",W72,Y72))))</f>
        <v/>
      </c>
      <c r="P72" s="26" t="str">
        <f>IFERROR(VLOOKUP(M72,#REF!,3,0),"")</f>
        <v/>
      </c>
      <c r="Q72" s="26" t="str">
        <f>IFERROR(VLOOKUP(M72,#REF!,4,0),"")</f>
        <v/>
      </c>
      <c r="R72" s="26" t="str">
        <f>IFERROR(VLOOKUP(M72,#REF!,3,0),"")</f>
        <v/>
      </c>
      <c r="S72" s="26" t="str">
        <f>IFERROR(VLOOKUP(M72,#REF!,4,0),"")</f>
        <v/>
      </c>
      <c r="T72" s="26" t="str">
        <f>IFERROR(VLOOKUP(M72,#REF!,10,0),"")</f>
        <v/>
      </c>
      <c r="U72" s="26" t="str">
        <f>IFERROR(VLOOKUP(M72,#REF!,1,0),"")</f>
        <v/>
      </c>
      <c r="V72" s="26" t="str">
        <f>IFERROR(VLOOKUP(M72,#REF!,10,0),"")</f>
        <v/>
      </c>
      <c r="W72" s="26" t="str">
        <f>IFERROR(VLOOKUP(M72,#REF!,1,0),"")</f>
        <v/>
      </c>
      <c r="X72" s="1" t="str">
        <f>IFERROR(VLOOKUP(M72,#REF!,10,0),"")</f>
        <v/>
      </c>
      <c r="Y72" s="11" t="str">
        <f>IFERROR(VLOOKUP(M72,#REF!,1,0),"")</f>
        <v/>
      </c>
    </row>
    <row r="73" spans="2:25" ht="13" customHeight="1">
      <c r="B73" s="3"/>
      <c r="C73" s="4"/>
      <c r="D73" s="5"/>
      <c r="E73" s="30"/>
      <c r="F73" s="7"/>
      <c r="G73" s="8"/>
      <c r="H73" s="9"/>
      <c r="I73" s="5"/>
      <c r="J73" s="10"/>
      <c r="K73" s="27"/>
      <c r="N73" s="1"/>
      <c r="X73" s="1"/>
    </row>
    <row r="74" spans="2:25" ht="13" customHeight="1">
      <c r="B74" s="12"/>
      <c r="C74" s="13"/>
      <c r="D74" s="14"/>
      <c r="E74" s="31"/>
      <c r="F74" s="16"/>
      <c r="G74" s="17"/>
      <c r="H74" s="18">
        <f>IF(C74&lt;&gt;"計",ROUND(E74*G74,0),SUM(H$1:H73))</f>
        <v>0</v>
      </c>
      <c r="I74" s="14"/>
      <c r="J74" s="19"/>
      <c r="K74" s="29">
        <f>SUBTOTAL(9,H39:H70)</f>
        <v>0</v>
      </c>
      <c r="L74" s="11" t="s">
        <v>70</v>
      </c>
      <c r="N74" s="1">
        <f>MIN(P74,R74,T74,V74,X74)</f>
        <v>0</v>
      </c>
      <c r="O74" s="11" t="str">
        <f>IF(S74&lt;&gt;"",S74,IF(Q74&lt;&gt;"",Q74,IF(U74&lt;&gt;"",U74,IF(W74&lt;&gt;"",W74,Y74))))</f>
        <v/>
      </c>
      <c r="P74" s="26" t="str">
        <f>IFERROR(VLOOKUP(M74,#REF!,3,0),"")</f>
        <v/>
      </c>
      <c r="Q74" s="26" t="str">
        <f>IFERROR(VLOOKUP(M74,#REF!,4,0),"")</f>
        <v/>
      </c>
      <c r="R74" s="26" t="str">
        <f>IFERROR(VLOOKUP(M74,#REF!,3,0),"")</f>
        <v/>
      </c>
      <c r="S74" s="26" t="str">
        <f>IFERROR(VLOOKUP(M74,#REF!,4,0),"")</f>
        <v/>
      </c>
      <c r="T74" s="26" t="str">
        <f>IFERROR(VLOOKUP(M74,#REF!,10,0),"")</f>
        <v/>
      </c>
      <c r="U74" s="26" t="str">
        <f>IFERROR(VLOOKUP(M74,#REF!,1,0),"")</f>
        <v/>
      </c>
      <c r="V74" s="26" t="str">
        <f>IFERROR(VLOOKUP(M74,#REF!,10,0),"")</f>
        <v/>
      </c>
      <c r="W74" s="26" t="str">
        <f>IFERROR(VLOOKUP(M74,#REF!,1,0),"")</f>
        <v/>
      </c>
      <c r="X74" s="1" t="str">
        <f>IFERROR(VLOOKUP(M74,#REF!,10,0),"")</f>
        <v/>
      </c>
      <c r="Y74" s="11" t="str">
        <f>IFERROR(VLOOKUP(M74,#REF!,1,0),"")</f>
        <v/>
      </c>
    </row>
  </sheetData>
  <mergeCells count="8">
    <mergeCell ref="H1:H2"/>
    <mergeCell ref="I1:K2"/>
    <mergeCell ref="B1:B2"/>
    <mergeCell ref="C1:C2"/>
    <mergeCell ref="D1:D2"/>
    <mergeCell ref="E1:E2"/>
    <mergeCell ref="F1:F2"/>
    <mergeCell ref="G1:G2"/>
  </mergeCells>
  <phoneticPr fontId="2"/>
  <conditionalFormatting sqref="G4 G6 G8 G10 G12 G14 G16 G18 G20 G22 G24 G26 G28 G30 G32 G34 G38 G40 G42 G44 G46 G48 G50 G52 G54 G56 G58">
    <cfRule type="expression" dxfId="99" priority="5" stopIfTrue="1">
      <formula>AND(E4=1,F4="式")</formula>
    </cfRule>
    <cfRule type="expression" dxfId="98" priority="6" stopIfTrue="1">
      <formula>AND(E4=1,F4="か所")</formula>
    </cfRule>
  </conditionalFormatting>
  <conditionalFormatting sqref="G36">
    <cfRule type="expression" dxfId="97" priority="1" stopIfTrue="1">
      <formula>AND(E36=1,F36="式")</formula>
    </cfRule>
    <cfRule type="expression" dxfId="96" priority="2" stopIfTrue="1">
      <formula>AND(E36=1,F36="か所")</formula>
    </cfRule>
  </conditionalFormatting>
  <conditionalFormatting sqref="G60 G62 G64 G66 G68 G70 G72 G74">
    <cfRule type="expression" dxfId="95" priority="3" stopIfTrue="1">
      <formula>AND(E60=1,F60="式")</formula>
    </cfRule>
    <cfRule type="expression" dxfId="94" priority="4" stopIfTrue="1">
      <formula>AND(E60=1,F60="か所")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C8807-9453-4975-82B5-12375AAE2E7C}">
  <sheetPr>
    <tabColor rgb="FF92D050"/>
  </sheetPr>
  <dimension ref="A1:Y38"/>
  <sheetViews>
    <sheetView showGridLines="0" showZeros="0" view="pageBreakPreview"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1" customWidth="1"/>
    <col min="12" max="12" width="9" style="11"/>
    <col min="13" max="13" width="11.26953125" style="11" bestFit="1" customWidth="1"/>
    <col min="14" max="14" width="10.26953125" style="11" bestFit="1" customWidth="1"/>
    <col min="15" max="15" width="15.453125" style="11" customWidth="1"/>
    <col min="16" max="23" width="9" style="26"/>
    <col min="24" max="16384" width="9" style="11"/>
  </cols>
  <sheetData>
    <row r="1" spans="1:25" s="2" customFormat="1" ht="13.5" customHeight="1">
      <c r="B1" s="201"/>
      <c r="C1" s="203" t="s">
        <v>1</v>
      </c>
      <c r="D1" s="203" t="s">
        <v>2</v>
      </c>
      <c r="E1" s="204" t="s">
        <v>3</v>
      </c>
      <c r="F1" s="203" t="s">
        <v>4</v>
      </c>
      <c r="G1" s="196" t="s">
        <v>5</v>
      </c>
      <c r="H1" s="196" t="s">
        <v>6</v>
      </c>
      <c r="I1" s="198" t="s">
        <v>7</v>
      </c>
      <c r="J1" s="198"/>
      <c r="K1" s="199"/>
      <c r="N1" s="1"/>
      <c r="P1" s="26"/>
      <c r="Q1" s="26"/>
      <c r="R1" s="26"/>
      <c r="S1" s="26"/>
      <c r="T1" s="26"/>
      <c r="U1" s="26"/>
      <c r="V1" s="26"/>
      <c r="W1" s="26"/>
    </row>
    <row r="2" spans="1:25" s="2" customFormat="1" ht="13.5" customHeight="1">
      <c r="B2" s="202"/>
      <c r="C2" s="197"/>
      <c r="D2" s="197"/>
      <c r="E2" s="205"/>
      <c r="F2" s="197"/>
      <c r="G2" s="197"/>
      <c r="H2" s="197"/>
      <c r="I2" s="197"/>
      <c r="J2" s="197"/>
      <c r="K2" s="200"/>
      <c r="N2" s="1"/>
      <c r="P2" s="26"/>
      <c r="Q2" s="26"/>
      <c r="R2" s="26"/>
      <c r="S2" s="26"/>
      <c r="T2" s="26"/>
      <c r="U2" s="26"/>
      <c r="V2" s="26"/>
      <c r="W2" s="26"/>
      <c r="X2" s="34"/>
      <c r="Y2" s="33"/>
    </row>
    <row r="3" spans="1:25" ht="13" customHeight="1">
      <c r="A3" s="69">
        <v>1</v>
      </c>
      <c r="B3" s="3"/>
      <c r="C3" s="4"/>
      <c r="D3" s="5"/>
      <c r="E3" s="74"/>
      <c r="F3" s="7"/>
      <c r="G3" s="8"/>
      <c r="H3" s="57"/>
      <c r="I3" s="5"/>
      <c r="J3" s="10"/>
      <c r="K3" s="64"/>
      <c r="N3" s="1"/>
      <c r="X3" s="1"/>
    </row>
    <row r="4" spans="1:25" ht="13" customHeight="1">
      <c r="A4" s="69">
        <f t="shared" ref="A4:A38" si="0">A3+1</f>
        <v>2</v>
      </c>
      <c r="B4" s="12" t="s">
        <v>842</v>
      </c>
      <c r="C4" s="13" t="s">
        <v>33</v>
      </c>
      <c r="D4" s="14"/>
      <c r="E4" s="77"/>
      <c r="F4" s="16"/>
      <c r="G4" s="17"/>
      <c r="H4" s="58"/>
      <c r="I4" s="14"/>
      <c r="J4" s="19"/>
      <c r="K4" s="65"/>
      <c r="N4" s="1"/>
      <c r="X4" s="1"/>
    </row>
    <row r="5" spans="1:25" ht="13" customHeight="1">
      <c r="A5" s="69">
        <f t="shared" si="0"/>
        <v>3</v>
      </c>
      <c r="B5" s="3"/>
      <c r="C5" s="4" t="s">
        <v>493</v>
      </c>
      <c r="D5" s="5" t="s">
        <v>496</v>
      </c>
      <c r="E5" s="74"/>
      <c r="F5" s="7"/>
      <c r="G5" s="8"/>
      <c r="H5" s="57"/>
      <c r="I5" s="5"/>
      <c r="J5" s="10"/>
      <c r="K5" s="64"/>
      <c r="N5" s="76"/>
      <c r="P5" s="75"/>
      <c r="Q5" s="75"/>
      <c r="R5" s="75"/>
      <c r="S5" s="75"/>
      <c r="T5" s="75"/>
      <c r="U5" s="75"/>
      <c r="V5" s="75"/>
      <c r="W5" s="75"/>
      <c r="X5" s="76"/>
    </row>
    <row r="6" spans="1:25" s="89" customFormat="1" ht="13" customHeight="1">
      <c r="A6" s="92">
        <f t="shared" si="0"/>
        <v>4</v>
      </c>
      <c r="B6" s="12"/>
      <c r="C6" s="13" t="s">
        <v>495</v>
      </c>
      <c r="D6" s="14" t="s">
        <v>90</v>
      </c>
      <c r="E6" s="77">
        <v>13</v>
      </c>
      <c r="F6" s="16" t="s">
        <v>78</v>
      </c>
      <c r="G6" s="17"/>
      <c r="H6" s="58"/>
      <c r="I6" s="14"/>
      <c r="J6" s="19"/>
      <c r="K6" s="65"/>
      <c r="N6" s="90"/>
      <c r="P6" s="91"/>
      <c r="Q6" s="91"/>
      <c r="R6" s="91"/>
      <c r="S6" s="91"/>
      <c r="T6" s="91"/>
      <c r="U6" s="91"/>
      <c r="V6" s="91"/>
      <c r="W6" s="91"/>
      <c r="X6" s="90"/>
    </row>
    <row r="7" spans="1:25" ht="13" customHeight="1">
      <c r="A7" s="69">
        <f t="shared" si="0"/>
        <v>5</v>
      </c>
      <c r="B7" s="3"/>
      <c r="C7" s="4" t="s">
        <v>492</v>
      </c>
      <c r="D7" s="5" t="s">
        <v>499</v>
      </c>
      <c r="E7" s="74"/>
      <c r="F7" s="7"/>
      <c r="G7" s="8"/>
      <c r="H7" s="57"/>
      <c r="I7" s="5"/>
      <c r="J7" s="10"/>
      <c r="K7" s="64"/>
      <c r="N7" s="76"/>
      <c r="P7" s="75"/>
      <c r="Q7" s="75"/>
      <c r="R7" s="75"/>
      <c r="S7" s="75"/>
      <c r="T7" s="75"/>
      <c r="U7" s="75"/>
      <c r="V7" s="75"/>
      <c r="W7" s="75"/>
      <c r="X7" s="76"/>
    </row>
    <row r="8" spans="1:25" s="89" customFormat="1" ht="13" customHeight="1">
      <c r="A8" s="92">
        <f t="shared" si="0"/>
        <v>6</v>
      </c>
      <c r="B8" s="12"/>
      <c r="C8" s="13" t="s">
        <v>494</v>
      </c>
      <c r="D8" s="14" t="s">
        <v>79</v>
      </c>
      <c r="E8" s="77">
        <v>6</v>
      </c>
      <c r="F8" s="16" t="s">
        <v>78</v>
      </c>
      <c r="G8" s="17"/>
      <c r="H8" s="58"/>
      <c r="I8" s="14"/>
      <c r="J8" s="19"/>
      <c r="K8" s="65"/>
      <c r="N8" s="90"/>
      <c r="P8" s="91"/>
      <c r="Q8" s="91"/>
      <c r="R8" s="91"/>
      <c r="S8" s="91"/>
      <c r="T8" s="91"/>
      <c r="U8" s="91"/>
      <c r="V8" s="91"/>
      <c r="W8" s="91"/>
      <c r="X8" s="90"/>
    </row>
    <row r="9" spans="1:25" ht="13" customHeight="1">
      <c r="A9" s="69">
        <f t="shared" si="0"/>
        <v>7</v>
      </c>
      <c r="B9" s="3"/>
      <c r="C9" s="4" t="s">
        <v>492</v>
      </c>
      <c r="D9" s="5" t="s">
        <v>108</v>
      </c>
      <c r="E9" s="74"/>
      <c r="F9" s="7"/>
      <c r="G9" s="8"/>
      <c r="H9" s="57"/>
      <c r="I9" s="5"/>
      <c r="J9" s="10"/>
      <c r="K9" s="64"/>
      <c r="N9" s="76"/>
      <c r="P9" s="75"/>
      <c r="Q9" s="75"/>
      <c r="R9" s="75"/>
      <c r="S9" s="75"/>
      <c r="T9" s="75"/>
      <c r="U9" s="75"/>
      <c r="V9" s="75"/>
      <c r="W9" s="75"/>
      <c r="X9" s="76"/>
    </row>
    <row r="10" spans="1:25" s="89" customFormat="1" ht="13" customHeight="1">
      <c r="A10" s="92">
        <f t="shared" si="0"/>
        <v>8</v>
      </c>
      <c r="B10" s="12"/>
      <c r="C10" s="13" t="s">
        <v>494</v>
      </c>
      <c r="D10" s="14" t="s">
        <v>90</v>
      </c>
      <c r="E10" s="77">
        <v>5</v>
      </c>
      <c r="F10" s="16" t="s">
        <v>78</v>
      </c>
      <c r="G10" s="17"/>
      <c r="H10" s="58"/>
      <c r="I10" s="14"/>
      <c r="J10" s="19"/>
      <c r="K10" s="65"/>
      <c r="N10" s="90"/>
      <c r="P10" s="91"/>
      <c r="Q10" s="91"/>
      <c r="R10" s="91"/>
      <c r="S10" s="91"/>
      <c r="T10" s="91"/>
      <c r="U10" s="91"/>
      <c r="V10" s="91"/>
      <c r="W10" s="91"/>
      <c r="X10" s="90"/>
    </row>
    <row r="11" spans="1:25" ht="13" customHeight="1">
      <c r="A11" s="69">
        <f t="shared" si="0"/>
        <v>9</v>
      </c>
      <c r="B11" s="3"/>
      <c r="C11" s="4"/>
      <c r="D11" s="5"/>
      <c r="E11" s="74"/>
      <c r="F11" s="7"/>
      <c r="G11" s="8"/>
      <c r="H11" s="57"/>
      <c r="I11" s="135"/>
      <c r="J11" s="10"/>
      <c r="K11" s="64"/>
      <c r="N11" s="76"/>
      <c r="P11" s="75"/>
      <c r="Q11" s="75"/>
      <c r="R11" s="75"/>
      <c r="S11" s="75"/>
      <c r="T11" s="75"/>
      <c r="U11" s="75"/>
      <c r="V11" s="75"/>
      <c r="W11" s="75"/>
      <c r="X11" s="76"/>
    </row>
    <row r="12" spans="1:25" s="89" customFormat="1" ht="13" customHeight="1">
      <c r="A12" s="92">
        <f t="shared" si="0"/>
        <v>10</v>
      </c>
      <c r="B12" s="12"/>
      <c r="C12" s="13" t="s">
        <v>507</v>
      </c>
      <c r="D12" s="14" t="s">
        <v>508</v>
      </c>
      <c r="E12" s="77">
        <v>2</v>
      </c>
      <c r="F12" s="16" t="s">
        <v>76</v>
      </c>
      <c r="G12" s="17"/>
      <c r="H12" s="58"/>
      <c r="I12" s="14"/>
      <c r="J12" s="19"/>
      <c r="K12" s="65"/>
      <c r="N12" s="90"/>
      <c r="P12" s="91"/>
      <c r="Q12" s="91"/>
      <c r="R12" s="91"/>
      <c r="S12" s="91"/>
      <c r="T12" s="91"/>
      <c r="U12" s="91"/>
      <c r="V12" s="91"/>
      <c r="W12" s="91"/>
      <c r="X12" s="90"/>
    </row>
    <row r="13" spans="1:25" ht="13" customHeight="1">
      <c r="A13" s="69">
        <f t="shared" si="0"/>
        <v>11</v>
      </c>
      <c r="B13" s="3"/>
      <c r="C13" s="4"/>
      <c r="D13" s="5"/>
      <c r="E13" s="74"/>
      <c r="F13" s="7"/>
      <c r="G13" s="8"/>
      <c r="H13" s="57"/>
      <c r="I13" s="5"/>
      <c r="J13" s="10"/>
      <c r="K13" s="64"/>
      <c r="N13" s="76"/>
      <c r="P13" s="75"/>
      <c r="Q13" s="75"/>
      <c r="R13" s="75"/>
      <c r="S13" s="75"/>
      <c r="T13" s="75"/>
      <c r="U13" s="75"/>
      <c r="V13" s="75"/>
      <c r="W13" s="75"/>
      <c r="X13" s="76"/>
    </row>
    <row r="14" spans="1:25" s="89" customFormat="1" ht="13" customHeight="1">
      <c r="A14" s="92">
        <f t="shared" si="0"/>
        <v>12</v>
      </c>
      <c r="B14" s="12"/>
      <c r="C14" s="13" t="s">
        <v>756</v>
      </c>
      <c r="D14" s="14" t="s">
        <v>508</v>
      </c>
      <c r="E14" s="77">
        <v>2</v>
      </c>
      <c r="F14" s="16" t="s">
        <v>76</v>
      </c>
      <c r="G14" s="17"/>
      <c r="H14" s="58"/>
      <c r="I14" s="14"/>
      <c r="J14" s="19"/>
      <c r="K14" s="65"/>
      <c r="N14" s="90"/>
      <c r="P14" s="91"/>
      <c r="Q14" s="91"/>
      <c r="R14" s="91"/>
      <c r="S14" s="91"/>
      <c r="T14" s="91"/>
      <c r="U14" s="91"/>
      <c r="V14" s="91"/>
      <c r="W14" s="91"/>
      <c r="X14" s="90"/>
    </row>
    <row r="15" spans="1:25" ht="13" customHeight="1">
      <c r="A15" s="69">
        <f t="shared" si="0"/>
        <v>13</v>
      </c>
      <c r="B15" s="3"/>
      <c r="C15" s="4"/>
      <c r="D15" s="5" t="s">
        <v>515</v>
      </c>
      <c r="E15" s="74"/>
      <c r="F15" s="7"/>
      <c r="G15" s="8"/>
      <c r="H15" s="57"/>
      <c r="I15" s="5"/>
      <c r="J15" s="10"/>
      <c r="K15" s="64"/>
      <c r="N15" s="76"/>
      <c r="P15" s="75"/>
      <c r="Q15" s="75"/>
      <c r="R15" s="75"/>
      <c r="S15" s="75"/>
      <c r="T15" s="75"/>
      <c r="U15" s="75"/>
      <c r="V15" s="75"/>
      <c r="W15" s="75"/>
      <c r="X15" s="76"/>
    </row>
    <row r="16" spans="1:25" s="89" customFormat="1" ht="13" customHeight="1">
      <c r="A16" s="92">
        <f t="shared" si="0"/>
        <v>14</v>
      </c>
      <c r="B16" s="12"/>
      <c r="C16" s="13" t="s">
        <v>513</v>
      </c>
      <c r="D16" s="14" t="s">
        <v>100</v>
      </c>
      <c r="E16" s="77">
        <v>4</v>
      </c>
      <c r="F16" s="16" t="s">
        <v>76</v>
      </c>
      <c r="G16" s="17"/>
      <c r="H16" s="58"/>
      <c r="I16" s="14"/>
      <c r="J16" s="19"/>
      <c r="K16" s="65"/>
      <c r="N16" s="90"/>
      <c r="P16" s="91"/>
      <c r="Q16" s="91"/>
      <c r="R16" s="91"/>
      <c r="S16" s="91"/>
      <c r="T16" s="91"/>
      <c r="U16" s="91"/>
      <c r="V16" s="91"/>
      <c r="W16" s="91"/>
      <c r="X16" s="90"/>
    </row>
    <row r="17" spans="1:24" s="66" customFormat="1" ht="13" customHeight="1">
      <c r="A17" s="69">
        <f t="shared" si="0"/>
        <v>15</v>
      </c>
      <c r="B17" s="3"/>
      <c r="C17" s="4"/>
      <c r="D17" s="5"/>
      <c r="E17" s="74"/>
      <c r="F17" s="7"/>
      <c r="G17" s="8"/>
      <c r="H17" s="57"/>
      <c r="I17" s="5"/>
      <c r="J17" s="10"/>
      <c r="K17" s="64"/>
      <c r="N17" s="67"/>
      <c r="P17" s="68"/>
      <c r="Q17" s="68"/>
      <c r="R17" s="68"/>
      <c r="S17" s="68"/>
      <c r="T17" s="68"/>
      <c r="U17" s="68"/>
      <c r="V17" s="68"/>
      <c r="W17" s="68"/>
      <c r="X17" s="67"/>
    </row>
    <row r="18" spans="1:24" s="66" customFormat="1" ht="13" customHeight="1">
      <c r="A18" s="69">
        <f t="shared" si="0"/>
        <v>16</v>
      </c>
      <c r="B18" s="12"/>
      <c r="C18" s="13" t="s">
        <v>304</v>
      </c>
      <c r="D18" s="14"/>
      <c r="E18" s="77">
        <v>1</v>
      </c>
      <c r="F18" s="16" t="s">
        <v>8</v>
      </c>
      <c r="G18" s="17"/>
      <c r="H18" s="58"/>
      <c r="I18" s="14"/>
      <c r="J18" s="19"/>
      <c r="K18" s="65"/>
      <c r="N18" s="67"/>
      <c r="P18" s="68"/>
      <c r="Q18" s="68"/>
      <c r="R18" s="68"/>
      <c r="S18" s="68"/>
      <c r="T18" s="68"/>
      <c r="U18" s="68"/>
      <c r="V18" s="68"/>
      <c r="W18" s="68"/>
      <c r="X18" s="67"/>
    </row>
    <row r="19" spans="1:24" ht="13" customHeight="1">
      <c r="A19" s="69">
        <f t="shared" si="0"/>
        <v>17</v>
      </c>
      <c r="B19" s="3"/>
      <c r="C19" s="4"/>
      <c r="D19" s="5"/>
      <c r="E19" s="74"/>
      <c r="F19" s="7"/>
      <c r="G19" s="8"/>
      <c r="H19" s="57"/>
      <c r="I19" s="5"/>
      <c r="J19" s="10"/>
      <c r="K19" s="64"/>
      <c r="N19" s="1"/>
      <c r="X19" s="1"/>
    </row>
    <row r="20" spans="1:24" ht="13" customHeight="1">
      <c r="A20" s="69">
        <f t="shared" si="0"/>
        <v>18</v>
      </c>
      <c r="B20" s="12"/>
      <c r="C20" s="13" t="s">
        <v>305</v>
      </c>
      <c r="D20" s="14"/>
      <c r="E20" s="77">
        <v>1</v>
      </c>
      <c r="F20" s="16" t="s">
        <v>8</v>
      </c>
      <c r="G20" s="17"/>
      <c r="H20" s="132"/>
      <c r="I20" s="37"/>
      <c r="J20" s="19"/>
      <c r="K20" s="65"/>
      <c r="L20" s="54"/>
      <c r="M20" s="25"/>
      <c r="N20" s="1"/>
      <c r="X20" s="1"/>
    </row>
    <row r="21" spans="1:24" ht="13" customHeight="1">
      <c r="A21" s="69">
        <f t="shared" si="0"/>
        <v>19</v>
      </c>
      <c r="B21" s="3"/>
      <c r="C21" s="4"/>
      <c r="D21" s="5"/>
      <c r="E21" s="74"/>
      <c r="F21" s="7"/>
      <c r="G21" s="8"/>
      <c r="H21" s="57"/>
      <c r="I21" s="5"/>
      <c r="J21" s="10"/>
      <c r="K21" s="64"/>
      <c r="N21" s="1"/>
      <c r="X21" s="1"/>
    </row>
    <row r="22" spans="1:24" ht="13" customHeight="1">
      <c r="A22" s="69">
        <f t="shared" si="0"/>
        <v>20</v>
      </c>
      <c r="B22" s="12"/>
      <c r="C22" s="13" t="s">
        <v>306</v>
      </c>
      <c r="D22" s="14"/>
      <c r="E22" s="77">
        <v>1</v>
      </c>
      <c r="F22" s="16" t="s">
        <v>8</v>
      </c>
      <c r="G22" s="17"/>
      <c r="H22" s="132"/>
      <c r="I22" s="133"/>
      <c r="J22" s="19"/>
      <c r="K22" s="65"/>
      <c r="M22" s="25"/>
      <c r="N22" s="1"/>
      <c r="O22" s="56"/>
      <c r="X22" s="1"/>
    </row>
    <row r="23" spans="1:24" ht="13" customHeight="1">
      <c r="A23" s="69">
        <f t="shared" si="0"/>
        <v>21</v>
      </c>
      <c r="B23" s="3"/>
      <c r="C23" s="4"/>
      <c r="D23" s="5"/>
      <c r="E23" s="74"/>
      <c r="F23" s="7"/>
      <c r="G23" s="8"/>
      <c r="H23" s="57"/>
      <c r="I23" s="5"/>
      <c r="J23" s="10"/>
      <c r="K23" s="64"/>
      <c r="N23" s="1"/>
      <c r="X23" s="1"/>
    </row>
    <row r="24" spans="1:24" ht="13" customHeight="1">
      <c r="A24" s="69">
        <f t="shared" si="0"/>
        <v>22</v>
      </c>
      <c r="B24" s="12"/>
      <c r="C24" s="13"/>
      <c r="D24" s="14"/>
      <c r="E24" s="77"/>
      <c r="F24" s="16"/>
      <c r="G24" s="17"/>
      <c r="H24" s="58"/>
      <c r="I24" s="14"/>
      <c r="J24" s="19"/>
      <c r="K24" s="65"/>
      <c r="N24" s="1"/>
      <c r="X24" s="1"/>
    </row>
    <row r="25" spans="1:24" ht="13" customHeight="1">
      <c r="A25" s="69">
        <f t="shared" si="0"/>
        <v>23</v>
      </c>
      <c r="B25" s="3"/>
      <c r="C25" s="4"/>
      <c r="D25" s="5"/>
      <c r="E25" s="74"/>
      <c r="F25" s="7"/>
      <c r="G25" s="8"/>
      <c r="H25" s="57"/>
      <c r="I25" s="5"/>
      <c r="J25" s="10"/>
      <c r="K25" s="64"/>
      <c r="N25" s="1"/>
      <c r="X25" s="1"/>
    </row>
    <row r="26" spans="1:24" ht="13" customHeight="1">
      <c r="A26" s="69">
        <f t="shared" si="0"/>
        <v>24</v>
      </c>
      <c r="B26" s="12"/>
      <c r="C26" s="13"/>
      <c r="D26" s="14"/>
      <c r="E26" s="77"/>
      <c r="F26" s="16"/>
      <c r="G26" s="17"/>
      <c r="H26" s="58"/>
      <c r="I26" s="14"/>
      <c r="J26" s="19"/>
      <c r="K26" s="65"/>
      <c r="N26" s="1"/>
      <c r="X26" s="1"/>
    </row>
    <row r="27" spans="1:24" ht="13" customHeight="1">
      <c r="A27" s="69">
        <f t="shared" si="0"/>
        <v>25</v>
      </c>
      <c r="B27" s="3"/>
      <c r="C27" s="4"/>
      <c r="D27" s="5"/>
      <c r="E27" s="74"/>
      <c r="F27" s="7"/>
      <c r="G27" s="8"/>
      <c r="H27" s="57"/>
      <c r="I27" s="5"/>
      <c r="J27" s="10"/>
      <c r="K27" s="64"/>
      <c r="N27" s="1"/>
      <c r="X27" s="1"/>
    </row>
    <row r="28" spans="1:24" ht="13" customHeight="1">
      <c r="A28" s="69">
        <f t="shared" si="0"/>
        <v>26</v>
      </c>
      <c r="B28" s="12"/>
      <c r="C28" s="13"/>
      <c r="D28" s="14"/>
      <c r="E28" s="77"/>
      <c r="F28" s="16"/>
      <c r="G28" s="17"/>
      <c r="H28" s="58"/>
      <c r="I28" s="14"/>
      <c r="J28" s="19"/>
      <c r="K28" s="65"/>
      <c r="N28" s="1"/>
      <c r="X28" s="1"/>
    </row>
    <row r="29" spans="1:24" ht="13" customHeight="1">
      <c r="A29" s="69">
        <f t="shared" si="0"/>
        <v>27</v>
      </c>
      <c r="B29" s="3"/>
      <c r="C29" s="4"/>
      <c r="D29" s="5"/>
      <c r="E29" s="74"/>
      <c r="F29" s="7"/>
      <c r="G29" s="8"/>
      <c r="H29" s="57"/>
      <c r="I29" s="5"/>
      <c r="J29" s="10"/>
      <c r="K29" s="64"/>
      <c r="N29" s="1"/>
      <c r="X29" s="1"/>
    </row>
    <row r="30" spans="1:24" ht="13" customHeight="1">
      <c r="A30" s="69">
        <f t="shared" si="0"/>
        <v>28</v>
      </c>
      <c r="B30" s="12"/>
      <c r="C30" s="13"/>
      <c r="D30" s="14"/>
      <c r="E30" s="77"/>
      <c r="F30" s="16"/>
      <c r="G30" s="17"/>
      <c r="H30" s="58"/>
      <c r="I30" s="14"/>
      <c r="J30" s="19"/>
      <c r="K30" s="65"/>
      <c r="N30" s="1"/>
      <c r="X30" s="1"/>
    </row>
    <row r="31" spans="1:24" ht="13" customHeight="1">
      <c r="A31" s="69">
        <f t="shared" si="0"/>
        <v>29</v>
      </c>
      <c r="B31" s="3"/>
      <c r="C31" s="4"/>
      <c r="D31" s="5"/>
      <c r="E31" s="30"/>
      <c r="F31" s="7"/>
      <c r="G31" s="8"/>
      <c r="H31" s="9"/>
      <c r="I31" s="5"/>
      <c r="J31" s="10"/>
      <c r="K31" s="27"/>
      <c r="N31" s="1"/>
      <c r="X31" s="1"/>
    </row>
    <row r="32" spans="1:24" ht="13" customHeight="1">
      <c r="A32" s="69">
        <f t="shared" si="0"/>
        <v>30</v>
      </c>
      <c r="B32" s="12"/>
      <c r="C32" s="13"/>
      <c r="D32" s="14"/>
      <c r="E32" s="31"/>
      <c r="F32" s="16"/>
      <c r="G32" s="17"/>
      <c r="H32" s="18"/>
      <c r="I32" s="14"/>
      <c r="J32" s="19"/>
      <c r="K32" s="28"/>
      <c r="N32" s="1"/>
      <c r="X32" s="1"/>
    </row>
    <row r="33" spans="1:24" ht="13" customHeight="1">
      <c r="A33" s="69">
        <f t="shared" si="0"/>
        <v>31</v>
      </c>
      <c r="B33" s="3"/>
      <c r="C33" s="4"/>
      <c r="D33" s="5"/>
      <c r="E33" s="30"/>
      <c r="F33" s="7"/>
      <c r="G33" s="8"/>
      <c r="H33" s="9"/>
      <c r="I33" s="5"/>
      <c r="J33" s="10"/>
      <c r="K33" s="27"/>
      <c r="N33" s="1"/>
      <c r="X33" s="1"/>
    </row>
    <row r="34" spans="1:24" ht="13" customHeight="1">
      <c r="A34" s="69">
        <f t="shared" si="0"/>
        <v>32</v>
      </c>
      <c r="B34" s="12"/>
      <c r="C34" s="13"/>
      <c r="D34" s="14"/>
      <c r="E34" s="31"/>
      <c r="F34" s="16"/>
      <c r="G34" s="17"/>
      <c r="H34" s="18"/>
      <c r="I34" s="14"/>
      <c r="J34" s="19"/>
      <c r="K34" s="28"/>
      <c r="N34" s="1"/>
      <c r="X34" s="1"/>
    </row>
    <row r="35" spans="1:24" s="71" customFormat="1" ht="13" customHeight="1">
      <c r="A35" s="95">
        <f t="shared" si="0"/>
        <v>33</v>
      </c>
      <c r="B35" s="117"/>
      <c r="C35" s="42"/>
      <c r="D35" s="43"/>
      <c r="E35" s="44"/>
      <c r="F35" s="45"/>
      <c r="G35" s="46"/>
      <c r="H35" s="47"/>
      <c r="I35" s="43"/>
      <c r="J35" s="118"/>
      <c r="K35" s="119"/>
      <c r="N35" s="73"/>
      <c r="P35" s="72"/>
      <c r="Q35" s="72"/>
      <c r="R35" s="72"/>
      <c r="S35" s="72"/>
      <c r="T35" s="72"/>
      <c r="U35" s="72"/>
      <c r="V35" s="72"/>
      <c r="W35" s="72"/>
      <c r="X35" s="73"/>
    </row>
    <row r="36" spans="1:24" s="71" customFormat="1" ht="13" customHeight="1">
      <c r="A36" s="95">
        <f t="shared" si="0"/>
        <v>34</v>
      </c>
      <c r="B36" s="88"/>
      <c r="C36" s="48" t="s">
        <v>0</v>
      </c>
      <c r="D36" s="49"/>
      <c r="E36" s="50"/>
      <c r="F36" s="48"/>
      <c r="G36" s="51"/>
      <c r="H36" s="52"/>
      <c r="I36" s="49"/>
      <c r="J36" s="86"/>
      <c r="K36" s="87"/>
      <c r="N36" s="73"/>
      <c r="P36" s="72"/>
      <c r="Q36" s="72"/>
      <c r="R36" s="72"/>
      <c r="S36" s="72"/>
      <c r="T36" s="72"/>
      <c r="U36" s="72"/>
      <c r="V36" s="72"/>
      <c r="W36" s="72"/>
      <c r="X36" s="73"/>
    </row>
    <row r="37" spans="1:24" ht="13" customHeight="1">
      <c r="A37" s="69">
        <f t="shared" si="0"/>
        <v>35</v>
      </c>
      <c r="B37" s="3"/>
      <c r="C37" s="4"/>
      <c r="D37" s="5"/>
      <c r="E37" s="30"/>
      <c r="F37" s="7"/>
      <c r="G37" s="8"/>
      <c r="H37" s="9"/>
      <c r="I37" s="5"/>
      <c r="J37" s="10"/>
      <c r="K37" s="27"/>
      <c r="N37" s="1"/>
      <c r="X37" s="1"/>
    </row>
    <row r="38" spans="1:24" ht="13" customHeight="1">
      <c r="A38" s="69">
        <f t="shared" si="0"/>
        <v>36</v>
      </c>
      <c r="B38" s="12"/>
      <c r="C38" s="13"/>
      <c r="D38" s="14"/>
      <c r="E38" s="31"/>
      <c r="F38" s="16"/>
      <c r="G38" s="17"/>
      <c r="H38" s="18"/>
      <c r="I38" s="14"/>
      <c r="J38" s="19"/>
      <c r="K38" s="29"/>
      <c r="N38" s="1"/>
      <c r="X38" s="1"/>
    </row>
  </sheetData>
  <mergeCells count="8">
    <mergeCell ref="H1:H2"/>
    <mergeCell ref="I1:K2"/>
    <mergeCell ref="B1:B2"/>
    <mergeCell ref="C1:C2"/>
    <mergeCell ref="D1:D2"/>
    <mergeCell ref="E1:E2"/>
    <mergeCell ref="F1:F2"/>
    <mergeCell ref="G1:G2"/>
  </mergeCells>
  <phoneticPr fontId="2"/>
  <conditionalFormatting sqref="G4 G6 G8 G10 G12 G14 G16 G18 G20 G22 G24 G26 G28">
    <cfRule type="expression" dxfId="93" priority="19" stopIfTrue="1">
      <formula>AND(E4=1,F4="式")</formula>
    </cfRule>
    <cfRule type="expression" dxfId="92" priority="20" stopIfTrue="1">
      <formula>AND(E4=1,F4="か所")</formula>
    </cfRule>
  </conditionalFormatting>
  <conditionalFormatting sqref="G30 G32">
    <cfRule type="expression" dxfId="91" priority="3" stopIfTrue="1">
      <formula>AND(E30=1,F30="式")</formula>
    </cfRule>
    <cfRule type="expression" dxfId="90" priority="4" stopIfTrue="1">
      <formula>AND(E30=1,F30="か所")</formula>
    </cfRule>
  </conditionalFormatting>
  <conditionalFormatting sqref="G34">
    <cfRule type="expression" dxfId="89" priority="5" stopIfTrue="1">
      <formula>AND(E34=1,F34="式")</formula>
    </cfRule>
    <cfRule type="expression" dxfId="88" priority="6" stopIfTrue="1">
      <formula>AND(E34=1,F34="か所")</formula>
    </cfRule>
  </conditionalFormatting>
  <conditionalFormatting sqref="G36">
    <cfRule type="expression" dxfId="87" priority="1" stopIfTrue="1">
      <formula>AND(E36=1,F36="式")</formula>
    </cfRule>
    <cfRule type="expression" dxfId="86" priority="2" stopIfTrue="1">
      <formula>AND(E36=1,F36="か所")</formula>
    </cfRule>
  </conditionalFormatting>
  <conditionalFormatting sqref="G38">
    <cfRule type="expression" dxfId="85" priority="7" stopIfTrue="1">
      <formula>AND(E38=1,F38="式")</formula>
    </cfRule>
    <cfRule type="expression" dxfId="84" priority="8" stopIfTrue="1">
      <formula>AND(E38=1,F38="か所")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BB689-AAAF-45F0-BD9E-A4A56C28E9CD}">
  <sheetPr>
    <tabColor rgb="FF92D050"/>
  </sheetPr>
  <dimension ref="A1:Y78"/>
  <sheetViews>
    <sheetView showGridLines="0" showZeros="0" view="pageBreakPreview"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1" customWidth="1"/>
    <col min="12" max="12" width="9" style="11"/>
    <col min="13" max="13" width="11.26953125" style="11" bestFit="1" customWidth="1"/>
    <col min="14" max="14" width="10.26953125" style="11" bestFit="1" customWidth="1"/>
    <col min="15" max="15" width="9" style="11"/>
    <col min="16" max="23" width="9" style="26"/>
    <col min="24" max="16384" width="9" style="11"/>
  </cols>
  <sheetData>
    <row r="1" spans="1:25" s="2" customFormat="1" ht="13.5" customHeight="1">
      <c r="B1" s="201"/>
      <c r="C1" s="203" t="s">
        <v>1</v>
      </c>
      <c r="D1" s="203" t="s">
        <v>2</v>
      </c>
      <c r="E1" s="204" t="s">
        <v>3</v>
      </c>
      <c r="F1" s="203" t="s">
        <v>4</v>
      </c>
      <c r="G1" s="196" t="s">
        <v>5</v>
      </c>
      <c r="H1" s="196" t="s">
        <v>6</v>
      </c>
      <c r="I1" s="198" t="s">
        <v>7</v>
      </c>
      <c r="J1" s="198"/>
      <c r="K1" s="199"/>
      <c r="N1" s="1"/>
      <c r="P1" s="26"/>
      <c r="Q1" s="26"/>
      <c r="R1" s="26"/>
      <c r="S1" s="26"/>
      <c r="T1" s="26"/>
      <c r="U1" s="26"/>
      <c r="V1" s="26"/>
      <c r="W1" s="26"/>
    </row>
    <row r="2" spans="1:25" s="2" customFormat="1" ht="13.5" customHeight="1">
      <c r="B2" s="202"/>
      <c r="C2" s="197"/>
      <c r="D2" s="197"/>
      <c r="E2" s="205"/>
      <c r="F2" s="197"/>
      <c r="G2" s="197"/>
      <c r="H2" s="197"/>
      <c r="I2" s="197"/>
      <c r="J2" s="197"/>
      <c r="K2" s="200"/>
      <c r="N2" s="1"/>
      <c r="P2" s="26"/>
      <c r="Q2" s="26"/>
      <c r="R2" s="26"/>
      <c r="S2" s="26"/>
      <c r="T2" s="26"/>
      <c r="U2" s="26"/>
      <c r="V2" s="26"/>
      <c r="W2" s="26"/>
      <c r="X2" s="34"/>
      <c r="Y2" s="33"/>
    </row>
    <row r="3" spans="1:25" ht="13" customHeight="1">
      <c r="A3" s="70">
        <v>1</v>
      </c>
      <c r="B3" s="3"/>
      <c r="C3" s="4"/>
      <c r="D3" s="5"/>
      <c r="E3" s="74"/>
      <c r="F3" s="7"/>
      <c r="G3" s="8"/>
      <c r="H3" s="57"/>
      <c r="I3" s="5"/>
      <c r="J3" s="10"/>
      <c r="K3" s="64"/>
      <c r="N3" s="1"/>
      <c r="X3" s="1"/>
    </row>
    <row r="4" spans="1:25" ht="13" customHeight="1">
      <c r="A4" s="70">
        <f t="shared" ref="A4:A38" si="0">A3+1</f>
        <v>2</v>
      </c>
      <c r="B4" s="12" t="s">
        <v>843</v>
      </c>
      <c r="C4" s="13" t="s">
        <v>34</v>
      </c>
      <c r="D4" s="14"/>
      <c r="E4" s="77"/>
      <c r="F4" s="16"/>
      <c r="G4" s="17"/>
      <c r="H4" s="58"/>
      <c r="I4" s="14"/>
      <c r="J4" s="19"/>
      <c r="K4" s="65"/>
      <c r="N4" s="1"/>
      <c r="X4" s="1"/>
    </row>
    <row r="5" spans="1:25" ht="13" customHeight="1">
      <c r="A5" s="70">
        <f t="shared" si="0"/>
        <v>3</v>
      </c>
      <c r="B5" s="3"/>
      <c r="C5" s="4" t="s">
        <v>522</v>
      </c>
      <c r="D5" s="5" t="s">
        <v>109</v>
      </c>
      <c r="E5" s="74"/>
      <c r="F5" s="7"/>
      <c r="G5" s="8"/>
      <c r="H5" s="57"/>
      <c r="I5" s="5"/>
      <c r="J5" s="10"/>
      <c r="K5" s="64"/>
      <c r="N5" s="76"/>
      <c r="P5" s="75"/>
      <c r="Q5" s="75"/>
      <c r="R5" s="75"/>
      <c r="S5" s="75"/>
      <c r="T5" s="75"/>
      <c r="U5" s="75"/>
      <c r="V5" s="75"/>
      <c r="W5" s="75"/>
      <c r="X5" s="76"/>
    </row>
    <row r="6" spans="1:25" s="89" customFormat="1" ht="13" customHeight="1">
      <c r="A6" s="93">
        <f t="shared" si="0"/>
        <v>4</v>
      </c>
      <c r="B6" s="12"/>
      <c r="C6" s="13" t="s">
        <v>324</v>
      </c>
      <c r="D6" s="14" t="s">
        <v>104</v>
      </c>
      <c r="E6" s="77">
        <v>1</v>
      </c>
      <c r="F6" s="16" t="s">
        <v>78</v>
      </c>
      <c r="G6" s="17"/>
      <c r="H6" s="58"/>
      <c r="I6" s="14"/>
      <c r="J6" s="19"/>
      <c r="K6" s="65"/>
      <c r="N6" s="90"/>
      <c r="P6" s="91"/>
      <c r="Q6" s="91"/>
      <c r="R6" s="91"/>
      <c r="S6" s="91"/>
      <c r="T6" s="91"/>
      <c r="U6" s="91"/>
      <c r="V6" s="91"/>
      <c r="W6" s="91"/>
      <c r="X6" s="90"/>
    </row>
    <row r="7" spans="1:25" ht="13" customHeight="1">
      <c r="A7" s="70">
        <f t="shared" si="0"/>
        <v>5</v>
      </c>
      <c r="B7" s="3"/>
      <c r="C7" s="4" t="s">
        <v>522</v>
      </c>
      <c r="D7" s="5" t="s">
        <v>109</v>
      </c>
      <c r="E7" s="74"/>
      <c r="F7" s="7"/>
      <c r="G7" s="8"/>
      <c r="H7" s="57"/>
      <c r="I7" s="5"/>
      <c r="J7" s="10"/>
      <c r="K7" s="64"/>
      <c r="N7" s="76"/>
      <c r="P7" s="75"/>
      <c r="Q7" s="75"/>
      <c r="R7" s="75"/>
      <c r="S7" s="75"/>
      <c r="T7" s="75"/>
      <c r="U7" s="75"/>
      <c r="V7" s="75"/>
      <c r="W7" s="75"/>
      <c r="X7" s="76"/>
    </row>
    <row r="8" spans="1:25" s="89" customFormat="1" ht="13" customHeight="1">
      <c r="A8" s="93">
        <f t="shared" si="0"/>
        <v>6</v>
      </c>
      <c r="B8" s="12"/>
      <c r="C8" s="13" t="s">
        <v>322</v>
      </c>
      <c r="D8" s="14" t="s">
        <v>80</v>
      </c>
      <c r="E8" s="77">
        <v>1</v>
      </c>
      <c r="F8" s="16" t="s">
        <v>11</v>
      </c>
      <c r="G8" s="17"/>
      <c r="H8" s="58"/>
      <c r="I8" s="14"/>
      <c r="J8" s="19"/>
      <c r="K8" s="65"/>
      <c r="N8" s="90"/>
      <c r="P8" s="91"/>
      <c r="Q8" s="91"/>
      <c r="R8" s="91"/>
      <c r="S8" s="91"/>
      <c r="T8" s="91"/>
      <c r="U8" s="91"/>
      <c r="V8" s="91"/>
      <c r="W8" s="91"/>
      <c r="X8" s="90"/>
    </row>
    <row r="9" spans="1:25" ht="13" customHeight="1">
      <c r="A9" s="70">
        <f t="shared" si="0"/>
        <v>7</v>
      </c>
      <c r="B9" s="3"/>
      <c r="C9" s="4" t="s">
        <v>522</v>
      </c>
      <c r="D9" s="5" t="s">
        <v>109</v>
      </c>
      <c r="E9" s="74"/>
      <c r="F9" s="7"/>
      <c r="G9" s="8"/>
      <c r="H9" s="57"/>
      <c r="I9" s="5"/>
      <c r="J9" s="10"/>
      <c r="K9" s="64"/>
      <c r="N9" s="76"/>
      <c r="P9" s="75"/>
      <c r="Q9" s="75"/>
      <c r="R9" s="75"/>
      <c r="S9" s="75"/>
      <c r="T9" s="75"/>
      <c r="U9" s="75"/>
      <c r="V9" s="75"/>
      <c r="W9" s="75"/>
      <c r="X9" s="76"/>
    </row>
    <row r="10" spans="1:25" s="89" customFormat="1" ht="13" customHeight="1">
      <c r="A10" s="93">
        <f t="shared" si="0"/>
        <v>8</v>
      </c>
      <c r="B10" s="12"/>
      <c r="C10" s="13" t="s">
        <v>322</v>
      </c>
      <c r="D10" s="14" t="s">
        <v>92</v>
      </c>
      <c r="E10" s="77">
        <v>3</v>
      </c>
      <c r="F10" s="16" t="s">
        <v>11</v>
      </c>
      <c r="G10" s="17"/>
      <c r="H10" s="58"/>
      <c r="I10" s="14"/>
      <c r="J10" s="19"/>
      <c r="K10" s="65"/>
      <c r="N10" s="90"/>
      <c r="P10" s="91"/>
      <c r="Q10" s="91"/>
      <c r="R10" s="91"/>
      <c r="S10" s="91"/>
      <c r="T10" s="91"/>
      <c r="U10" s="91"/>
      <c r="V10" s="91"/>
      <c r="W10" s="91"/>
      <c r="X10" s="90"/>
    </row>
    <row r="11" spans="1:25" ht="13" customHeight="1">
      <c r="A11" s="70">
        <f t="shared" si="0"/>
        <v>9</v>
      </c>
      <c r="B11" s="3"/>
      <c r="C11" s="4" t="s">
        <v>522</v>
      </c>
      <c r="D11" s="5" t="s">
        <v>109</v>
      </c>
      <c r="E11" s="74"/>
      <c r="F11" s="7"/>
      <c r="G11" s="8"/>
      <c r="H11" s="57"/>
      <c r="I11" s="5"/>
      <c r="J11" s="10"/>
      <c r="K11" s="64"/>
      <c r="N11" s="76"/>
      <c r="P11" s="75"/>
      <c r="Q11" s="75"/>
      <c r="R11" s="75"/>
      <c r="S11" s="75"/>
      <c r="T11" s="75"/>
      <c r="U11" s="75"/>
      <c r="V11" s="75"/>
      <c r="W11" s="75"/>
      <c r="X11" s="76"/>
    </row>
    <row r="12" spans="1:25" s="89" customFormat="1" ht="13" customHeight="1">
      <c r="A12" s="93">
        <f t="shared" si="0"/>
        <v>10</v>
      </c>
      <c r="B12" s="12"/>
      <c r="C12" s="13" t="s">
        <v>322</v>
      </c>
      <c r="D12" s="14" t="s">
        <v>524</v>
      </c>
      <c r="E12" s="77">
        <v>13</v>
      </c>
      <c r="F12" s="16" t="s">
        <v>11</v>
      </c>
      <c r="G12" s="17"/>
      <c r="H12" s="58"/>
      <c r="I12" s="14"/>
      <c r="J12" s="19"/>
      <c r="K12" s="65"/>
      <c r="N12" s="90"/>
      <c r="P12" s="91"/>
      <c r="Q12" s="91"/>
      <c r="R12" s="91"/>
      <c r="S12" s="91"/>
      <c r="T12" s="91"/>
      <c r="U12" s="91"/>
      <c r="V12" s="91"/>
      <c r="W12" s="91"/>
      <c r="X12" s="90"/>
    </row>
    <row r="13" spans="1:25" ht="13" customHeight="1">
      <c r="A13" s="70">
        <f t="shared" si="0"/>
        <v>11</v>
      </c>
      <c r="B13" s="3"/>
      <c r="C13" s="4" t="s">
        <v>522</v>
      </c>
      <c r="D13" s="5" t="s">
        <v>108</v>
      </c>
      <c r="E13" s="74"/>
      <c r="F13" s="7"/>
      <c r="G13" s="8"/>
      <c r="H13" s="57"/>
      <c r="I13" s="5"/>
      <c r="J13" s="10"/>
      <c r="K13" s="64"/>
      <c r="N13" s="76"/>
      <c r="P13" s="75"/>
      <c r="Q13" s="75"/>
      <c r="R13" s="75"/>
      <c r="S13" s="75"/>
      <c r="T13" s="75"/>
      <c r="U13" s="75"/>
      <c r="V13" s="75"/>
      <c r="W13" s="75"/>
      <c r="X13" s="76"/>
    </row>
    <row r="14" spans="1:25" s="89" customFormat="1" ht="13" customHeight="1">
      <c r="A14" s="93">
        <f t="shared" si="0"/>
        <v>12</v>
      </c>
      <c r="B14" s="12"/>
      <c r="C14" s="13" t="s">
        <v>322</v>
      </c>
      <c r="D14" s="14" t="s">
        <v>327</v>
      </c>
      <c r="E14" s="77">
        <v>2</v>
      </c>
      <c r="F14" s="16" t="s">
        <v>78</v>
      </c>
      <c r="G14" s="17"/>
      <c r="H14" s="58"/>
      <c r="I14" s="14"/>
      <c r="J14" s="19"/>
      <c r="K14" s="65"/>
      <c r="N14" s="90"/>
      <c r="P14" s="91"/>
      <c r="Q14" s="91"/>
      <c r="R14" s="91"/>
      <c r="S14" s="91"/>
      <c r="T14" s="91"/>
      <c r="U14" s="91"/>
      <c r="V14" s="91"/>
      <c r="W14" s="91"/>
      <c r="X14" s="90"/>
    </row>
    <row r="15" spans="1:25" ht="13" customHeight="1">
      <c r="A15" s="70">
        <f t="shared" si="0"/>
        <v>13</v>
      </c>
      <c r="B15" s="3"/>
      <c r="C15" s="4" t="s">
        <v>522</v>
      </c>
      <c r="D15" s="5" t="s">
        <v>108</v>
      </c>
      <c r="E15" s="74"/>
      <c r="F15" s="7"/>
      <c r="G15" s="8"/>
      <c r="H15" s="57"/>
      <c r="I15" s="5"/>
      <c r="J15" s="10"/>
      <c r="K15" s="64"/>
      <c r="N15" s="76"/>
      <c r="P15" s="75"/>
      <c r="Q15" s="75"/>
      <c r="R15" s="75"/>
      <c r="S15" s="75"/>
      <c r="T15" s="75"/>
      <c r="U15" s="75"/>
      <c r="V15" s="75"/>
      <c r="W15" s="75"/>
      <c r="X15" s="76"/>
    </row>
    <row r="16" spans="1:25" s="89" customFormat="1" ht="13" customHeight="1">
      <c r="A16" s="93">
        <f t="shared" si="0"/>
        <v>14</v>
      </c>
      <c r="B16" s="12"/>
      <c r="C16" s="13" t="s">
        <v>322</v>
      </c>
      <c r="D16" s="14" t="s">
        <v>524</v>
      </c>
      <c r="E16" s="77">
        <v>2</v>
      </c>
      <c r="F16" s="16" t="s">
        <v>78</v>
      </c>
      <c r="G16" s="17"/>
      <c r="H16" s="58"/>
      <c r="I16" s="14"/>
      <c r="J16" s="19"/>
      <c r="K16" s="65"/>
      <c r="N16" s="90"/>
      <c r="P16" s="91"/>
      <c r="Q16" s="91"/>
      <c r="R16" s="91"/>
      <c r="S16" s="91"/>
      <c r="T16" s="91"/>
      <c r="U16" s="91"/>
      <c r="V16" s="91"/>
      <c r="W16" s="91"/>
      <c r="X16" s="90"/>
    </row>
    <row r="17" spans="1:24" ht="13" customHeight="1">
      <c r="A17" s="70">
        <f t="shared" si="0"/>
        <v>15</v>
      </c>
      <c r="B17" s="3"/>
      <c r="C17" s="4" t="s">
        <v>527</v>
      </c>
      <c r="D17" s="5" t="s">
        <v>108</v>
      </c>
      <c r="E17" s="74"/>
      <c r="F17" s="7"/>
      <c r="G17" s="8"/>
      <c r="H17" s="57"/>
      <c r="I17" s="5"/>
      <c r="J17" s="10"/>
      <c r="K17" s="64"/>
      <c r="N17" s="76"/>
      <c r="P17" s="75"/>
      <c r="Q17" s="75"/>
      <c r="R17" s="75"/>
      <c r="S17" s="75"/>
      <c r="T17" s="75"/>
      <c r="U17" s="75"/>
      <c r="V17" s="75"/>
      <c r="W17" s="75"/>
      <c r="X17" s="76"/>
    </row>
    <row r="18" spans="1:24" s="89" customFormat="1" ht="13" customHeight="1">
      <c r="A18" s="93">
        <f t="shared" si="0"/>
        <v>16</v>
      </c>
      <c r="B18" s="12"/>
      <c r="C18" s="13" t="s">
        <v>324</v>
      </c>
      <c r="D18" s="14" t="s">
        <v>92</v>
      </c>
      <c r="E18" s="77">
        <v>3</v>
      </c>
      <c r="F18" s="16" t="s">
        <v>78</v>
      </c>
      <c r="G18" s="17"/>
      <c r="H18" s="58"/>
      <c r="I18" s="14"/>
      <c r="J18" s="19"/>
      <c r="K18" s="83"/>
      <c r="N18" s="90"/>
      <c r="P18" s="91"/>
      <c r="Q18" s="91"/>
      <c r="R18" s="91"/>
      <c r="S18" s="91"/>
      <c r="T18" s="91"/>
      <c r="U18" s="91"/>
      <c r="V18" s="91"/>
      <c r="W18" s="91"/>
      <c r="X18" s="90"/>
    </row>
    <row r="19" spans="1:24" ht="13" customHeight="1">
      <c r="A19" s="70">
        <f t="shared" si="0"/>
        <v>17</v>
      </c>
      <c r="B19" s="3"/>
      <c r="C19" s="4" t="s">
        <v>527</v>
      </c>
      <c r="D19" s="5" t="s">
        <v>108</v>
      </c>
      <c r="E19" s="74"/>
      <c r="F19" s="7"/>
      <c r="G19" s="8"/>
      <c r="H19" s="57"/>
      <c r="I19" s="5"/>
      <c r="J19" s="10"/>
      <c r="K19" s="64"/>
      <c r="N19" s="76"/>
      <c r="P19" s="75"/>
      <c r="Q19" s="75"/>
      <c r="R19" s="75"/>
      <c r="S19" s="75"/>
      <c r="T19" s="75"/>
      <c r="U19" s="75"/>
      <c r="V19" s="75"/>
      <c r="W19" s="75"/>
      <c r="X19" s="76"/>
    </row>
    <row r="20" spans="1:24" s="89" customFormat="1" ht="13" customHeight="1">
      <c r="A20" s="93">
        <f t="shared" si="0"/>
        <v>18</v>
      </c>
      <c r="B20" s="12"/>
      <c r="C20" s="13" t="s">
        <v>322</v>
      </c>
      <c r="D20" s="14" t="s">
        <v>92</v>
      </c>
      <c r="E20" s="77">
        <v>2</v>
      </c>
      <c r="F20" s="16" t="s">
        <v>78</v>
      </c>
      <c r="G20" s="17"/>
      <c r="H20" s="58"/>
      <c r="I20" s="14"/>
      <c r="J20" s="19"/>
      <c r="K20" s="65"/>
      <c r="N20" s="90"/>
      <c r="P20" s="91"/>
      <c r="Q20" s="91"/>
      <c r="R20" s="91"/>
      <c r="S20" s="91"/>
      <c r="T20" s="91"/>
      <c r="U20" s="91"/>
      <c r="V20" s="91"/>
      <c r="W20" s="91"/>
      <c r="X20" s="90"/>
    </row>
    <row r="21" spans="1:24" ht="13" customHeight="1">
      <c r="A21" s="70">
        <f t="shared" si="0"/>
        <v>19</v>
      </c>
      <c r="B21" s="3"/>
      <c r="C21" s="4"/>
      <c r="D21" s="5"/>
      <c r="E21" s="74"/>
      <c r="F21" s="7"/>
      <c r="G21" s="8"/>
      <c r="H21" s="57"/>
      <c r="I21" s="5"/>
      <c r="J21" s="10"/>
      <c r="K21" s="64"/>
      <c r="N21" s="76"/>
      <c r="P21" s="75"/>
      <c r="Q21" s="75"/>
      <c r="R21" s="75"/>
      <c r="S21" s="75"/>
      <c r="T21" s="75"/>
      <c r="U21" s="75"/>
      <c r="V21" s="75"/>
      <c r="W21" s="75"/>
      <c r="X21" s="76"/>
    </row>
    <row r="22" spans="1:24" s="89" customFormat="1" ht="13" customHeight="1">
      <c r="A22" s="93">
        <f t="shared" si="0"/>
        <v>20</v>
      </c>
      <c r="B22" s="12"/>
      <c r="C22" s="13" t="s">
        <v>528</v>
      </c>
      <c r="D22" s="14" t="s">
        <v>524</v>
      </c>
      <c r="E22" s="77">
        <v>2</v>
      </c>
      <c r="F22" s="16" t="s">
        <v>76</v>
      </c>
      <c r="G22" s="17"/>
      <c r="H22" s="58"/>
      <c r="I22" s="14"/>
      <c r="J22" s="19"/>
      <c r="K22" s="65"/>
      <c r="N22" s="90"/>
      <c r="P22" s="91"/>
      <c r="Q22" s="91"/>
      <c r="R22" s="91"/>
      <c r="S22" s="91"/>
      <c r="T22" s="91"/>
      <c r="U22" s="91"/>
      <c r="V22" s="91"/>
      <c r="W22" s="91"/>
      <c r="X22" s="90"/>
    </row>
    <row r="23" spans="1:24" ht="13" customHeight="1">
      <c r="A23" s="70">
        <f t="shared" si="0"/>
        <v>21</v>
      </c>
      <c r="B23" s="3"/>
      <c r="C23" s="4"/>
      <c r="D23" s="5"/>
      <c r="E23" s="74"/>
      <c r="F23" s="7"/>
      <c r="G23" s="8"/>
      <c r="H23" s="57"/>
      <c r="I23" s="5"/>
      <c r="J23" s="10"/>
      <c r="K23" s="64"/>
      <c r="N23" s="76"/>
      <c r="P23" s="75"/>
      <c r="Q23" s="75"/>
      <c r="R23" s="75"/>
      <c r="S23" s="75"/>
      <c r="T23" s="75"/>
      <c r="U23" s="75"/>
      <c r="V23" s="75"/>
      <c r="W23" s="75"/>
      <c r="X23" s="76"/>
    </row>
    <row r="24" spans="1:24" s="110" customFormat="1" ht="13" customHeight="1">
      <c r="A24" s="113">
        <f t="shared" si="0"/>
        <v>22</v>
      </c>
      <c r="B24" s="12"/>
      <c r="C24" s="13" t="s">
        <v>764</v>
      </c>
      <c r="D24" s="14" t="s">
        <v>92</v>
      </c>
      <c r="E24" s="77">
        <v>1</v>
      </c>
      <c r="F24" s="16" t="s">
        <v>76</v>
      </c>
      <c r="G24" s="17"/>
      <c r="H24" s="58"/>
      <c r="I24" s="14"/>
      <c r="J24" s="19"/>
      <c r="K24" s="65"/>
      <c r="N24" s="111"/>
      <c r="P24" s="112"/>
      <c r="Q24" s="112"/>
      <c r="R24" s="112"/>
      <c r="S24" s="112"/>
      <c r="T24" s="112"/>
      <c r="U24" s="112"/>
      <c r="V24" s="112"/>
      <c r="W24" s="112"/>
      <c r="X24" s="111"/>
    </row>
    <row r="25" spans="1:24" ht="13" customHeight="1">
      <c r="A25" s="70">
        <f t="shared" si="0"/>
        <v>23</v>
      </c>
      <c r="B25" s="3"/>
      <c r="C25" s="4"/>
      <c r="D25" s="5"/>
      <c r="E25" s="74"/>
      <c r="F25" s="7"/>
      <c r="G25" s="8"/>
      <c r="H25" s="57"/>
      <c r="I25" s="5"/>
      <c r="J25" s="10"/>
      <c r="K25" s="64"/>
      <c r="N25" s="76"/>
      <c r="P25" s="75"/>
      <c r="Q25" s="75"/>
      <c r="R25" s="75"/>
      <c r="S25" s="75"/>
      <c r="T25" s="75"/>
      <c r="U25" s="75"/>
      <c r="V25" s="75"/>
      <c r="W25" s="75"/>
      <c r="X25" s="76"/>
    </row>
    <row r="26" spans="1:24" s="89" customFormat="1" ht="13" customHeight="1">
      <c r="A26" s="93">
        <f t="shared" si="0"/>
        <v>24</v>
      </c>
      <c r="B26" s="12"/>
      <c r="C26" s="13" t="s">
        <v>844</v>
      </c>
      <c r="D26" s="14" t="s">
        <v>92</v>
      </c>
      <c r="E26" s="77">
        <v>1</v>
      </c>
      <c r="F26" s="16" t="s">
        <v>76</v>
      </c>
      <c r="G26" s="17"/>
      <c r="H26" s="58"/>
      <c r="I26" s="14"/>
      <c r="J26" s="19"/>
      <c r="K26" s="65"/>
      <c r="N26" s="90"/>
      <c r="P26" s="91"/>
      <c r="Q26" s="91"/>
      <c r="R26" s="91"/>
      <c r="S26" s="91"/>
      <c r="T26" s="91"/>
      <c r="U26" s="91"/>
      <c r="V26" s="91"/>
      <c r="W26" s="91"/>
      <c r="X26" s="90"/>
    </row>
    <row r="27" spans="1:24" ht="13" customHeight="1">
      <c r="A27" s="70">
        <f t="shared" si="0"/>
        <v>25</v>
      </c>
      <c r="B27" s="3"/>
      <c r="C27" s="4"/>
      <c r="D27" s="5"/>
      <c r="E27" s="74"/>
      <c r="F27" s="7"/>
      <c r="G27" s="8"/>
      <c r="H27" s="57"/>
      <c r="I27" s="5"/>
      <c r="J27" s="10"/>
      <c r="K27" s="64"/>
      <c r="N27" s="76"/>
      <c r="P27" s="75"/>
      <c r="Q27" s="75"/>
      <c r="R27" s="75"/>
      <c r="S27" s="75"/>
      <c r="T27" s="75"/>
      <c r="U27" s="75"/>
      <c r="V27" s="75"/>
      <c r="W27" s="75"/>
      <c r="X27" s="76"/>
    </row>
    <row r="28" spans="1:24" s="98" customFormat="1" ht="13" customHeight="1">
      <c r="A28" s="97">
        <f t="shared" si="0"/>
        <v>26</v>
      </c>
      <c r="B28" s="12"/>
      <c r="C28" s="13" t="s">
        <v>532</v>
      </c>
      <c r="D28" s="14" t="s">
        <v>533</v>
      </c>
      <c r="E28" s="77">
        <v>1</v>
      </c>
      <c r="F28" s="16" t="s">
        <v>74</v>
      </c>
      <c r="G28" s="17"/>
      <c r="H28" s="58"/>
      <c r="I28" s="14"/>
      <c r="J28" s="19"/>
      <c r="K28" s="65"/>
      <c r="N28" s="99"/>
      <c r="P28" s="100"/>
      <c r="Q28" s="100"/>
      <c r="R28" s="100"/>
      <c r="S28" s="100"/>
      <c r="T28" s="100"/>
      <c r="U28" s="100"/>
      <c r="V28" s="100"/>
      <c r="W28" s="100"/>
      <c r="X28" s="99"/>
    </row>
    <row r="29" spans="1:24" s="66" customFormat="1" ht="13" customHeight="1">
      <c r="A29" s="70">
        <f t="shared" si="0"/>
        <v>27</v>
      </c>
      <c r="B29" s="3"/>
      <c r="C29" s="4"/>
      <c r="D29" s="5"/>
      <c r="E29" s="74"/>
      <c r="F29" s="7"/>
      <c r="G29" s="8"/>
      <c r="H29" s="57"/>
      <c r="I29" s="5"/>
      <c r="J29" s="10"/>
      <c r="K29" s="64"/>
      <c r="N29" s="67"/>
      <c r="P29" s="68"/>
      <c r="Q29" s="68"/>
      <c r="R29" s="68"/>
      <c r="S29" s="68"/>
      <c r="T29" s="68"/>
      <c r="U29" s="68"/>
      <c r="V29" s="68"/>
      <c r="W29" s="68"/>
      <c r="X29" s="67"/>
    </row>
    <row r="30" spans="1:24" s="66" customFormat="1" ht="13" customHeight="1">
      <c r="A30" s="70">
        <f t="shared" si="0"/>
        <v>28</v>
      </c>
      <c r="B30" s="12"/>
      <c r="C30" s="13" t="s">
        <v>202</v>
      </c>
      <c r="D30" s="14"/>
      <c r="E30" s="77">
        <v>1</v>
      </c>
      <c r="F30" s="16" t="s">
        <v>8</v>
      </c>
      <c r="G30" s="17"/>
      <c r="H30" s="58"/>
      <c r="I30" s="14"/>
      <c r="J30" s="19"/>
      <c r="K30" s="65"/>
      <c r="N30" s="67"/>
      <c r="P30" s="68"/>
      <c r="Q30" s="68"/>
      <c r="R30" s="68"/>
      <c r="S30" s="68"/>
      <c r="T30" s="68"/>
      <c r="U30" s="68"/>
      <c r="V30" s="68"/>
      <c r="W30" s="68"/>
      <c r="X30" s="67"/>
    </row>
    <row r="31" spans="1:24" s="66" customFormat="1" ht="13" customHeight="1">
      <c r="A31" s="70">
        <f t="shared" si="0"/>
        <v>29</v>
      </c>
      <c r="B31" s="3"/>
      <c r="C31" s="4"/>
      <c r="D31" s="5"/>
      <c r="E31" s="74"/>
      <c r="F31" s="7"/>
      <c r="G31" s="8"/>
      <c r="H31" s="57"/>
      <c r="I31" s="5"/>
      <c r="J31" s="10"/>
      <c r="K31" s="64"/>
      <c r="N31" s="67"/>
      <c r="P31" s="68"/>
      <c r="Q31" s="68"/>
      <c r="R31" s="68"/>
      <c r="S31" s="68"/>
      <c r="T31" s="68"/>
      <c r="U31" s="68"/>
      <c r="V31" s="68"/>
      <c r="W31" s="68"/>
      <c r="X31" s="67"/>
    </row>
    <row r="32" spans="1:24" s="66" customFormat="1" ht="13" customHeight="1">
      <c r="A32" s="70">
        <f t="shared" si="0"/>
        <v>30</v>
      </c>
      <c r="B32" s="12"/>
      <c r="C32" s="13" t="s">
        <v>535</v>
      </c>
      <c r="D32" s="14"/>
      <c r="E32" s="77">
        <v>1</v>
      </c>
      <c r="F32" s="16" t="s">
        <v>8</v>
      </c>
      <c r="G32" s="17"/>
      <c r="H32" s="58"/>
      <c r="I32" s="14"/>
      <c r="J32" s="19"/>
      <c r="K32" s="65"/>
      <c r="N32" s="67"/>
      <c r="P32" s="68"/>
      <c r="Q32" s="68"/>
      <c r="R32" s="68"/>
      <c r="S32" s="68"/>
      <c r="T32" s="68"/>
      <c r="U32" s="68"/>
      <c r="V32" s="68"/>
      <c r="W32" s="68"/>
      <c r="X32" s="67"/>
    </row>
    <row r="33" spans="1:24" ht="13" customHeight="1">
      <c r="A33" s="70">
        <f t="shared" si="0"/>
        <v>31</v>
      </c>
      <c r="B33" s="3"/>
      <c r="C33" s="4"/>
      <c r="D33" s="5"/>
      <c r="E33" s="74"/>
      <c r="F33" s="7"/>
      <c r="G33" s="8"/>
      <c r="H33" s="57"/>
      <c r="I33" s="5"/>
      <c r="J33" s="10"/>
      <c r="K33" s="64"/>
      <c r="N33" s="1"/>
      <c r="X33" s="1"/>
    </row>
    <row r="34" spans="1:24" ht="13" customHeight="1">
      <c r="A34" s="70">
        <f t="shared" si="0"/>
        <v>32</v>
      </c>
      <c r="B34" s="12"/>
      <c r="C34" s="13" t="s">
        <v>305</v>
      </c>
      <c r="D34" s="14"/>
      <c r="E34" s="77">
        <v>1</v>
      </c>
      <c r="F34" s="16" t="s">
        <v>13</v>
      </c>
      <c r="G34" s="17"/>
      <c r="H34" s="58"/>
      <c r="I34" s="37"/>
      <c r="J34" s="19"/>
      <c r="K34" s="65"/>
      <c r="L34" s="54"/>
      <c r="M34" s="25"/>
      <c r="N34" s="1"/>
      <c r="X34" s="1"/>
    </row>
    <row r="35" spans="1:24" ht="13" customHeight="1">
      <c r="A35" s="70">
        <f t="shared" si="0"/>
        <v>33</v>
      </c>
      <c r="B35" s="3"/>
      <c r="C35" s="4"/>
      <c r="D35" s="5"/>
      <c r="E35" s="30"/>
      <c r="F35" s="7"/>
      <c r="G35" s="8"/>
      <c r="H35" s="9"/>
      <c r="I35" s="5"/>
      <c r="J35" s="10"/>
      <c r="K35" s="27"/>
      <c r="N35" s="1"/>
      <c r="X35" s="1"/>
    </row>
    <row r="36" spans="1:24" ht="13" customHeight="1">
      <c r="A36" s="70">
        <f t="shared" si="0"/>
        <v>34</v>
      </c>
      <c r="B36" s="12"/>
      <c r="C36" s="13" t="s">
        <v>306</v>
      </c>
      <c r="D36" s="14"/>
      <c r="E36" s="31">
        <v>1</v>
      </c>
      <c r="F36" s="16" t="s">
        <v>13</v>
      </c>
      <c r="G36" s="17"/>
      <c r="H36" s="55"/>
      <c r="I36" s="38"/>
      <c r="J36" s="19"/>
      <c r="K36" s="28"/>
      <c r="M36" s="25"/>
      <c r="N36" s="1"/>
      <c r="O36" s="56"/>
      <c r="X36" s="1"/>
    </row>
    <row r="37" spans="1:24" ht="13" customHeight="1">
      <c r="A37" s="70">
        <f t="shared" si="0"/>
        <v>35</v>
      </c>
      <c r="B37" s="3"/>
      <c r="C37" s="4"/>
      <c r="D37" s="5"/>
      <c r="E37" s="30"/>
      <c r="F37" s="7"/>
      <c r="G37" s="8"/>
      <c r="H37" s="9"/>
      <c r="I37" s="5"/>
      <c r="J37" s="10"/>
      <c r="K37" s="27"/>
      <c r="N37" s="1"/>
      <c r="X37" s="1"/>
    </row>
    <row r="38" spans="1:24" ht="13" customHeight="1">
      <c r="A38" s="70">
        <f t="shared" si="0"/>
        <v>36</v>
      </c>
      <c r="B38" s="12"/>
      <c r="C38" s="13"/>
      <c r="D38" s="14"/>
      <c r="E38" s="31"/>
      <c r="F38" s="16"/>
      <c r="G38" s="17"/>
      <c r="H38" s="18"/>
      <c r="I38" s="14"/>
      <c r="J38" s="19"/>
      <c r="K38" s="29"/>
      <c r="N38" s="1"/>
      <c r="X38" s="1"/>
    </row>
    <row r="39" spans="1:24" ht="13" customHeight="1">
      <c r="A39" s="69">
        <v>1</v>
      </c>
      <c r="B39" s="3"/>
      <c r="C39" s="4"/>
      <c r="D39" s="5"/>
      <c r="E39" s="30"/>
      <c r="F39" s="7"/>
      <c r="G39" s="8"/>
      <c r="H39" s="9"/>
      <c r="I39" s="5"/>
      <c r="J39" s="10"/>
      <c r="K39" s="27"/>
      <c r="N39" s="1"/>
      <c r="X39" s="1"/>
    </row>
    <row r="40" spans="1:24" ht="13" customHeight="1">
      <c r="A40" s="69">
        <f t="shared" ref="A40:A74" si="1">A39+1</f>
        <v>2</v>
      </c>
      <c r="B40" s="12"/>
      <c r="C40" s="13"/>
      <c r="D40" s="14"/>
      <c r="E40" s="31"/>
      <c r="F40" s="16"/>
      <c r="G40" s="17"/>
      <c r="H40" s="18"/>
      <c r="I40" s="14"/>
      <c r="J40" s="19"/>
      <c r="K40" s="28"/>
      <c r="N40" s="1"/>
      <c r="X40" s="1"/>
    </row>
    <row r="41" spans="1:24" ht="13" customHeight="1">
      <c r="A41" s="69">
        <f t="shared" si="1"/>
        <v>3</v>
      </c>
      <c r="B41" s="3"/>
      <c r="C41" s="4"/>
      <c r="D41" s="5"/>
      <c r="E41" s="30"/>
      <c r="F41" s="7"/>
      <c r="G41" s="8"/>
      <c r="H41" s="9"/>
      <c r="I41" s="5"/>
      <c r="J41" s="10"/>
      <c r="K41" s="27"/>
      <c r="N41" s="1"/>
      <c r="X41" s="1"/>
    </row>
    <row r="42" spans="1:24" ht="13" customHeight="1">
      <c r="A42" s="69">
        <f t="shared" si="1"/>
        <v>4</v>
      </c>
      <c r="B42" s="12"/>
      <c r="C42" s="13"/>
      <c r="D42" s="14"/>
      <c r="E42" s="31"/>
      <c r="F42" s="16"/>
      <c r="G42" s="17"/>
      <c r="H42" s="18"/>
      <c r="I42" s="14"/>
      <c r="J42" s="19"/>
      <c r="K42" s="28"/>
      <c r="N42" s="1"/>
      <c r="X42" s="1"/>
    </row>
    <row r="43" spans="1:24" ht="13" customHeight="1">
      <c r="A43" s="69">
        <f t="shared" si="1"/>
        <v>5</v>
      </c>
      <c r="B43" s="3"/>
      <c r="C43" s="4"/>
      <c r="D43" s="5"/>
      <c r="E43" s="30"/>
      <c r="F43" s="7"/>
      <c r="G43" s="8"/>
      <c r="H43" s="9"/>
      <c r="I43" s="5"/>
      <c r="J43" s="10"/>
      <c r="K43" s="27"/>
      <c r="N43" s="1"/>
      <c r="X43" s="1"/>
    </row>
    <row r="44" spans="1:24" ht="13" customHeight="1">
      <c r="A44" s="69">
        <f t="shared" si="1"/>
        <v>6</v>
      </c>
      <c r="B44" s="12"/>
      <c r="C44" s="13"/>
      <c r="D44" s="14"/>
      <c r="E44" s="31"/>
      <c r="F44" s="16"/>
      <c r="G44" s="17"/>
      <c r="H44" s="18"/>
      <c r="I44" s="14"/>
      <c r="J44" s="19"/>
      <c r="K44" s="28"/>
      <c r="N44" s="1"/>
      <c r="X44" s="1"/>
    </row>
    <row r="45" spans="1:24" ht="13" customHeight="1">
      <c r="A45" s="69">
        <f t="shared" si="1"/>
        <v>7</v>
      </c>
      <c r="B45" s="3"/>
      <c r="C45" s="4"/>
      <c r="D45" s="5"/>
      <c r="E45" s="30"/>
      <c r="F45" s="7"/>
      <c r="G45" s="8"/>
      <c r="H45" s="9"/>
      <c r="I45" s="5"/>
      <c r="J45" s="10"/>
      <c r="K45" s="27"/>
      <c r="N45" s="1"/>
      <c r="X45" s="1"/>
    </row>
    <row r="46" spans="1:24" ht="13" customHeight="1">
      <c r="A46" s="69">
        <f t="shared" si="1"/>
        <v>8</v>
      </c>
      <c r="B46" s="12"/>
      <c r="C46" s="13"/>
      <c r="D46" s="14"/>
      <c r="E46" s="31"/>
      <c r="F46" s="16"/>
      <c r="G46" s="17"/>
      <c r="H46" s="18"/>
      <c r="I46" s="14"/>
      <c r="J46" s="19"/>
      <c r="K46" s="28"/>
      <c r="N46" s="1"/>
      <c r="X46" s="1"/>
    </row>
    <row r="47" spans="1:24" ht="13" customHeight="1">
      <c r="A47" s="69">
        <f t="shared" si="1"/>
        <v>9</v>
      </c>
      <c r="B47" s="3"/>
      <c r="C47" s="4"/>
      <c r="D47" s="5"/>
      <c r="E47" s="30"/>
      <c r="F47" s="7"/>
      <c r="G47" s="8"/>
      <c r="H47" s="9"/>
      <c r="I47" s="5"/>
      <c r="J47" s="10"/>
      <c r="K47" s="27"/>
      <c r="N47" s="1"/>
      <c r="X47" s="1"/>
    </row>
    <row r="48" spans="1:24" ht="13" customHeight="1">
      <c r="A48" s="69">
        <f t="shared" si="1"/>
        <v>10</v>
      </c>
      <c r="B48" s="12"/>
      <c r="C48" s="13"/>
      <c r="D48" s="14"/>
      <c r="E48" s="31"/>
      <c r="F48" s="16"/>
      <c r="G48" s="17"/>
      <c r="H48" s="18"/>
      <c r="I48" s="14"/>
      <c r="J48" s="19"/>
      <c r="K48" s="28"/>
      <c r="N48" s="1"/>
      <c r="X48" s="1"/>
    </row>
    <row r="49" spans="1:24" ht="13" customHeight="1">
      <c r="A49" s="69">
        <f t="shared" si="1"/>
        <v>11</v>
      </c>
      <c r="B49" s="3"/>
      <c r="C49" s="4"/>
      <c r="D49" s="5"/>
      <c r="E49" s="30"/>
      <c r="F49" s="7"/>
      <c r="G49" s="8"/>
      <c r="H49" s="9"/>
      <c r="I49" s="5"/>
      <c r="J49" s="10"/>
      <c r="K49" s="27"/>
      <c r="N49" s="1"/>
      <c r="X49" s="1"/>
    </row>
    <row r="50" spans="1:24" ht="13" customHeight="1">
      <c r="A50" s="69">
        <f t="shared" si="1"/>
        <v>12</v>
      </c>
      <c r="B50" s="12"/>
      <c r="C50" s="13"/>
      <c r="D50" s="14"/>
      <c r="E50" s="31"/>
      <c r="F50" s="16"/>
      <c r="G50" s="17"/>
      <c r="H50" s="18"/>
      <c r="I50" s="14"/>
      <c r="J50" s="19"/>
      <c r="K50" s="28"/>
      <c r="N50" s="1"/>
      <c r="X50" s="1"/>
    </row>
    <row r="51" spans="1:24" ht="13" customHeight="1">
      <c r="A51" s="69">
        <f t="shared" si="1"/>
        <v>13</v>
      </c>
      <c r="B51" s="3"/>
      <c r="C51" s="4"/>
      <c r="D51" s="5"/>
      <c r="E51" s="30"/>
      <c r="F51" s="7"/>
      <c r="G51" s="8"/>
      <c r="H51" s="9"/>
      <c r="I51" s="5"/>
      <c r="J51" s="10"/>
      <c r="K51" s="27"/>
      <c r="N51" s="1"/>
      <c r="X51" s="1"/>
    </row>
    <row r="52" spans="1:24" ht="13" customHeight="1">
      <c r="A52" s="69">
        <f t="shared" si="1"/>
        <v>14</v>
      </c>
      <c r="B52" s="12"/>
      <c r="C52" s="13"/>
      <c r="D52" s="14"/>
      <c r="E52" s="31"/>
      <c r="F52" s="16"/>
      <c r="G52" s="17"/>
      <c r="H52" s="18"/>
      <c r="I52" s="14"/>
      <c r="J52" s="19"/>
      <c r="K52" s="28"/>
      <c r="N52" s="1"/>
      <c r="X52" s="1"/>
    </row>
    <row r="53" spans="1:24" ht="13" customHeight="1">
      <c r="A53" s="69">
        <f t="shared" si="1"/>
        <v>15</v>
      </c>
      <c r="B53" s="3"/>
      <c r="C53" s="4"/>
      <c r="D53" s="5"/>
      <c r="E53" s="30"/>
      <c r="F53" s="7"/>
      <c r="G53" s="8"/>
      <c r="H53" s="9"/>
      <c r="I53" s="5"/>
      <c r="J53" s="10"/>
      <c r="K53" s="27"/>
      <c r="N53" s="1"/>
      <c r="X53" s="1"/>
    </row>
    <row r="54" spans="1:24" ht="13" customHeight="1">
      <c r="A54" s="69">
        <f t="shared" si="1"/>
        <v>16</v>
      </c>
      <c r="B54" s="12"/>
      <c r="C54" s="13"/>
      <c r="D54" s="14"/>
      <c r="E54" s="31"/>
      <c r="F54" s="16"/>
      <c r="G54" s="17"/>
      <c r="H54" s="18"/>
      <c r="I54" s="14"/>
      <c r="J54" s="19"/>
      <c r="K54" s="28"/>
      <c r="N54" s="1"/>
      <c r="X54" s="1"/>
    </row>
    <row r="55" spans="1:24" ht="13" customHeight="1">
      <c r="A55" s="69">
        <f t="shared" si="1"/>
        <v>17</v>
      </c>
      <c r="B55" s="3"/>
      <c r="C55" s="4"/>
      <c r="D55" s="5"/>
      <c r="E55" s="30"/>
      <c r="F55" s="7"/>
      <c r="G55" s="8"/>
      <c r="H55" s="9"/>
      <c r="I55" s="5"/>
      <c r="J55" s="10"/>
      <c r="K55" s="27"/>
      <c r="N55" s="1"/>
      <c r="X55" s="1"/>
    </row>
    <row r="56" spans="1:24" ht="13" customHeight="1">
      <c r="A56" s="69">
        <f t="shared" si="1"/>
        <v>18</v>
      </c>
      <c r="B56" s="12"/>
      <c r="C56" s="13"/>
      <c r="D56" s="14"/>
      <c r="E56" s="31"/>
      <c r="F56" s="16"/>
      <c r="G56" s="17"/>
      <c r="H56" s="18"/>
      <c r="I56" s="14"/>
      <c r="J56" s="19"/>
      <c r="K56" s="28"/>
      <c r="N56" s="1"/>
      <c r="X56" s="1"/>
    </row>
    <row r="57" spans="1:24" ht="13" customHeight="1">
      <c r="A57" s="69">
        <f t="shared" si="1"/>
        <v>19</v>
      </c>
      <c r="B57" s="3"/>
      <c r="C57" s="4"/>
      <c r="D57" s="5"/>
      <c r="E57" s="30"/>
      <c r="F57" s="7"/>
      <c r="G57" s="8"/>
      <c r="H57" s="9"/>
      <c r="I57" s="5"/>
      <c r="J57" s="10"/>
      <c r="K57" s="27"/>
      <c r="N57" s="1"/>
      <c r="X57" s="1"/>
    </row>
    <row r="58" spans="1:24" ht="13" customHeight="1">
      <c r="A58" s="69">
        <f t="shared" si="1"/>
        <v>20</v>
      </c>
      <c r="B58" s="12"/>
      <c r="C58" s="13"/>
      <c r="D58" s="14"/>
      <c r="E58" s="31"/>
      <c r="F58" s="16"/>
      <c r="G58" s="17"/>
      <c r="H58" s="18"/>
      <c r="I58" s="14"/>
      <c r="J58" s="19"/>
      <c r="K58" s="28"/>
      <c r="N58" s="1"/>
      <c r="X58" s="1"/>
    </row>
    <row r="59" spans="1:24" ht="13" customHeight="1">
      <c r="A59" s="69">
        <f t="shared" si="1"/>
        <v>21</v>
      </c>
      <c r="B59" s="3"/>
      <c r="C59" s="4"/>
      <c r="D59" s="5"/>
      <c r="E59" s="30"/>
      <c r="F59" s="7"/>
      <c r="G59" s="8"/>
      <c r="H59" s="9"/>
      <c r="I59" s="5"/>
      <c r="J59" s="10"/>
      <c r="K59" s="27"/>
      <c r="N59" s="1"/>
      <c r="X59" s="1"/>
    </row>
    <row r="60" spans="1:24" ht="13" customHeight="1">
      <c r="A60" s="69">
        <f t="shared" si="1"/>
        <v>22</v>
      </c>
      <c r="B60" s="12"/>
      <c r="C60" s="13"/>
      <c r="D60" s="14"/>
      <c r="E60" s="31"/>
      <c r="F60" s="16"/>
      <c r="G60" s="17"/>
      <c r="H60" s="18"/>
      <c r="I60" s="14"/>
      <c r="J60" s="19"/>
      <c r="K60" s="28"/>
      <c r="N60" s="1"/>
      <c r="X60" s="1"/>
    </row>
    <row r="61" spans="1:24" ht="13" customHeight="1">
      <c r="A61" s="69">
        <f t="shared" si="1"/>
        <v>23</v>
      </c>
      <c r="B61" s="3"/>
      <c r="C61" s="4"/>
      <c r="D61" s="5"/>
      <c r="E61" s="30"/>
      <c r="F61" s="7"/>
      <c r="G61" s="8"/>
      <c r="H61" s="9"/>
      <c r="I61" s="5"/>
      <c r="J61" s="10"/>
      <c r="K61" s="27"/>
      <c r="N61" s="1"/>
      <c r="X61" s="1"/>
    </row>
    <row r="62" spans="1:24" ht="13" customHeight="1">
      <c r="A62" s="69">
        <f t="shared" si="1"/>
        <v>24</v>
      </c>
      <c r="B62" s="12"/>
      <c r="C62" s="13"/>
      <c r="D62" s="14"/>
      <c r="E62" s="31"/>
      <c r="F62" s="16"/>
      <c r="G62" s="17"/>
      <c r="H62" s="18"/>
      <c r="I62" s="14"/>
      <c r="J62" s="19"/>
      <c r="K62" s="28"/>
      <c r="N62" s="1"/>
      <c r="X62" s="1"/>
    </row>
    <row r="63" spans="1:24" ht="13" customHeight="1">
      <c r="A63" s="69">
        <f t="shared" si="1"/>
        <v>25</v>
      </c>
      <c r="B63" s="3"/>
      <c r="C63" s="4"/>
      <c r="D63" s="5"/>
      <c r="E63" s="30"/>
      <c r="F63" s="7"/>
      <c r="G63" s="8"/>
      <c r="H63" s="9"/>
      <c r="I63" s="5"/>
      <c r="J63" s="10"/>
      <c r="K63" s="27"/>
      <c r="N63" s="1"/>
      <c r="X63" s="1"/>
    </row>
    <row r="64" spans="1:24" ht="13" customHeight="1">
      <c r="A64" s="69">
        <f t="shared" si="1"/>
        <v>26</v>
      </c>
      <c r="B64" s="12"/>
      <c r="C64" s="13"/>
      <c r="D64" s="14"/>
      <c r="E64" s="31"/>
      <c r="F64" s="16"/>
      <c r="G64" s="17"/>
      <c r="H64" s="18"/>
      <c r="I64" s="14"/>
      <c r="J64" s="19"/>
      <c r="K64" s="28"/>
      <c r="N64" s="1"/>
      <c r="X64" s="1"/>
    </row>
    <row r="65" spans="1:24" ht="13" customHeight="1">
      <c r="A65" s="69">
        <f t="shared" si="1"/>
        <v>27</v>
      </c>
      <c r="B65" s="3"/>
      <c r="C65" s="4"/>
      <c r="D65" s="5"/>
      <c r="E65" s="30"/>
      <c r="F65" s="7"/>
      <c r="G65" s="8"/>
      <c r="H65" s="9"/>
      <c r="I65" s="5"/>
      <c r="J65" s="10"/>
      <c r="K65" s="27"/>
      <c r="N65" s="1"/>
      <c r="X65" s="1"/>
    </row>
    <row r="66" spans="1:24" ht="13" customHeight="1">
      <c r="A66" s="69">
        <f t="shared" si="1"/>
        <v>28</v>
      </c>
      <c r="B66" s="12"/>
      <c r="C66" s="13"/>
      <c r="D66" s="14"/>
      <c r="E66" s="31"/>
      <c r="F66" s="16"/>
      <c r="G66" s="17"/>
      <c r="H66" s="18"/>
      <c r="I66" s="14"/>
      <c r="J66" s="19"/>
      <c r="K66" s="28"/>
      <c r="N66" s="1"/>
      <c r="X66" s="1"/>
    </row>
    <row r="67" spans="1:24" ht="13" customHeight="1">
      <c r="A67" s="69">
        <f t="shared" si="1"/>
        <v>29</v>
      </c>
      <c r="B67" s="3"/>
      <c r="C67" s="4"/>
      <c r="D67" s="5"/>
      <c r="E67" s="30"/>
      <c r="F67" s="7"/>
      <c r="G67" s="8"/>
      <c r="H67" s="9"/>
      <c r="I67" s="5"/>
      <c r="J67" s="10"/>
      <c r="K67" s="27"/>
      <c r="N67" s="1"/>
      <c r="X67" s="1"/>
    </row>
    <row r="68" spans="1:24" ht="13" customHeight="1">
      <c r="A68" s="69">
        <f t="shared" si="1"/>
        <v>30</v>
      </c>
      <c r="B68" s="12"/>
      <c r="C68" s="13"/>
      <c r="D68" s="14"/>
      <c r="E68" s="31"/>
      <c r="F68" s="16"/>
      <c r="G68" s="17"/>
      <c r="H68" s="18"/>
      <c r="I68" s="14"/>
      <c r="J68" s="19"/>
      <c r="K68" s="28"/>
      <c r="N68" s="1"/>
      <c r="X68" s="1"/>
    </row>
    <row r="69" spans="1:24" ht="13" customHeight="1">
      <c r="A69" s="69">
        <f t="shared" si="1"/>
        <v>31</v>
      </c>
      <c r="B69" s="3"/>
      <c r="C69" s="4"/>
      <c r="D69" s="5"/>
      <c r="E69" s="30"/>
      <c r="F69" s="7"/>
      <c r="G69" s="8"/>
      <c r="H69" s="9"/>
      <c r="I69" s="5"/>
      <c r="J69" s="10"/>
      <c r="K69" s="27"/>
      <c r="N69" s="1"/>
      <c r="X69" s="1"/>
    </row>
    <row r="70" spans="1:24" ht="13" customHeight="1">
      <c r="A70" s="69">
        <f t="shared" si="1"/>
        <v>32</v>
      </c>
      <c r="B70" s="12"/>
      <c r="C70" s="13"/>
      <c r="D70" s="14"/>
      <c r="E70" s="31"/>
      <c r="F70" s="16"/>
      <c r="G70" s="17"/>
      <c r="H70" s="18"/>
      <c r="I70" s="14"/>
      <c r="J70" s="19"/>
      <c r="K70" s="28"/>
      <c r="N70" s="1"/>
      <c r="X70" s="1"/>
    </row>
    <row r="71" spans="1:24" s="71" customFormat="1" ht="13" customHeight="1">
      <c r="A71" s="95">
        <f t="shared" si="1"/>
        <v>33</v>
      </c>
      <c r="B71" s="117"/>
      <c r="C71" s="42"/>
      <c r="D71" s="43"/>
      <c r="E71" s="44"/>
      <c r="F71" s="45"/>
      <c r="G71" s="46"/>
      <c r="H71" s="47"/>
      <c r="I71" s="43"/>
      <c r="J71" s="118"/>
      <c r="K71" s="119"/>
      <c r="N71" s="73"/>
      <c r="P71" s="72"/>
      <c r="Q71" s="72"/>
      <c r="R71" s="72"/>
      <c r="S71" s="72"/>
      <c r="T71" s="72"/>
      <c r="U71" s="72"/>
      <c r="V71" s="72"/>
      <c r="W71" s="72"/>
      <c r="X71" s="73"/>
    </row>
    <row r="72" spans="1:24" s="71" customFormat="1" ht="13" customHeight="1">
      <c r="A72" s="95">
        <f t="shared" si="1"/>
        <v>34</v>
      </c>
      <c r="B72" s="88"/>
      <c r="C72" s="48" t="s">
        <v>0</v>
      </c>
      <c r="D72" s="49"/>
      <c r="E72" s="50"/>
      <c r="F72" s="48"/>
      <c r="G72" s="51"/>
      <c r="H72" s="52"/>
      <c r="I72" s="49"/>
      <c r="J72" s="86"/>
      <c r="K72" s="87"/>
      <c r="N72" s="73"/>
      <c r="P72" s="72"/>
      <c r="Q72" s="72"/>
      <c r="R72" s="72"/>
      <c r="S72" s="72"/>
      <c r="T72" s="72"/>
      <c r="U72" s="72"/>
      <c r="V72" s="72"/>
      <c r="W72" s="72"/>
      <c r="X72" s="73"/>
    </row>
    <row r="73" spans="1:24" ht="13" customHeight="1">
      <c r="A73" s="69">
        <f t="shared" si="1"/>
        <v>35</v>
      </c>
      <c r="B73" s="3"/>
      <c r="C73" s="4"/>
      <c r="D73" s="5"/>
      <c r="E73" s="30"/>
      <c r="F73" s="7"/>
      <c r="G73" s="8"/>
      <c r="H73" s="9"/>
      <c r="I73" s="5"/>
      <c r="J73" s="10"/>
      <c r="K73" s="27"/>
      <c r="N73" s="1"/>
      <c r="X73" s="1"/>
    </row>
    <row r="74" spans="1:24" ht="13" customHeight="1">
      <c r="A74" s="69">
        <f t="shared" si="1"/>
        <v>36</v>
      </c>
      <c r="B74" s="12"/>
      <c r="C74" s="13"/>
      <c r="D74" s="14"/>
      <c r="E74" s="31"/>
      <c r="F74" s="16"/>
      <c r="G74" s="17"/>
      <c r="H74" s="18"/>
      <c r="I74" s="14"/>
      <c r="J74" s="19"/>
      <c r="K74" s="29"/>
      <c r="M74" s="59"/>
      <c r="N74" s="1"/>
      <c r="X74" s="1"/>
    </row>
    <row r="75" spans="1:24" ht="13" customHeight="1">
      <c r="A75" s="69"/>
    </row>
    <row r="76" spans="1:24" ht="13" customHeight="1">
      <c r="A76" s="69"/>
    </row>
    <row r="77" spans="1:24" ht="13" customHeight="1">
      <c r="A77" s="69"/>
    </row>
    <row r="78" spans="1:24" ht="13" customHeight="1">
      <c r="A78" s="69"/>
    </row>
  </sheetData>
  <mergeCells count="8">
    <mergeCell ref="H1:H2"/>
    <mergeCell ref="I1:K2"/>
    <mergeCell ref="B1:B2"/>
    <mergeCell ref="C1:C2"/>
    <mergeCell ref="D1:D2"/>
    <mergeCell ref="E1:E2"/>
    <mergeCell ref="F1:F2"/>
    <mergeCell ref="G1:G2"/>
  </mergeCells>
  <phoneticPr fontId="2"/>
  <conditionalFormatting sqref="G4 G6 G8 G10 G12 G14 G16 G18 G20 G22 G24 G26 G34 G36 G38 G68 G70 G74">
    <cfRule type="expression" dxfId="83" priority="21" stopIfTrue="1">
      <formula>AND(E4=1,F4="式")</formula>
    </cfRule>
    <cfRule type="expression" dxfId="82" priority="22" stopIfTrue="1">
      <formula>AND(E4=1,F4="か所")</formula>
    </cfRule>
  </conditionalFormatting>
  <conditionalFormatting sqref="G28">
    <cfRule type="expression" dxfId="81" priority="17" stopIfTrue="1">
      <formula>AND(E28=1,F28="式")</formula>
    </cfRule>
    <cfRule type="expression" dxfId="80" priority="18" stopIfTrue="1">
      <formula>AND(E28=1,F28="か所")</formula>
    </cfRule>
  </conditionalFormatting>
  <conditionalFormatting sqref="G30">
    <cfRule type="expression" dxfId="79" priority="15" stopIfTrue="1">
      <formula>AND(E30=1,F30="式")</formula>
    </cfRule>
    <cfRule type="expression" dxfId="78" priority="16" stopIfTrue="1">
      <formula>AND(E30=1,F30="か所")</formula>
    </cfRule>
  </conditionalFormatting>
  <conditionalFormatting sqref="G32">
    <cfRule type="expression" dxfId="77" priority="13" stopIfTrue="1">
      <formula>AND(E32=1,F32="式")</formula>
    </cfRule>
    <cfRule type="expression" dxfId="76" priority="14" stopIfTrue="1">
      <formula>AND(E32=1,F32="か所")</formula>
    </cfRule>
  </conditionalFormatting>
  <conditionalFormatting sqref="G40">
    <cfRule type="expression" dxfId="75" priority="11" stopIfTrue="1">
      <formula>AND(E40=1,F40="式")</formula>
    </cfRule>
    <cfRule type="expression" dxfId="74" priority="12" stopIfTrue="1">
      <formula>AND(E40=1,F40="か所")</formula>
    </cfRule>
  </conditionalFormatting>
  <conditionalFormatting sqref="G42 G44">
    <cfRule type="expression" dxfId="73" priority="1" stopIfTrue="1">
      <formula>AND(E42=1,F42="式")</formula>
    </cfRule>
    <cfRule type="expression" dxfId="72" priority="2" stopIfTrue="1">
      <formula>AND(E42=1,F42="か所")</formula>
    </cfRule>
  </conditionalFormatting>
  <conditionalFormatting sqref="G46">
    <cfRule type="expression" dxfId="71" priority="3" stopIfTrue="1">
      <formula>AND(E46=1,F46="式")</formula>
    </cfRule>
    <cfRule type="expression" dxfId="70" priority="4" stopIfTrue="1">
      <formula>AND(E46=1,F46="か所")</formula>
    </cfRule>
  </conditionalFormatting>
  <conditionalFormatting sqref="G48 G50 G52 G54 G56">
    <cfRule type="expression" dxfId="69" priority="5" stopIfTrue="1">
      <formula>AND(E48=1,F48="式")</formula>
    </cfRule>
    <cfRule type="expression" dxfId="68" priority="6" stopIfTrue="1">
      <formula>AND(E48=1,F48="か所")</formula>
    </cfRule>
  </conditionalFormatting>
  <conditionalFormatting sqref="G58">
    <cfRule type="expression" dxfId="67" priority="7" stopIfTrue="1">
      <formula>AND(E58=1,F58="式")</formula>
    </cfRule>
    <cfRule type="expression" dxfId="66" priority="8" stopIfTrue="1">
      <formula>AND(E58=1,F58="か所")</formula>
    </cfRule>
  </conditionalFormatting>
  <conditionalFormatting sqref="G60 G62 G64 G66">
    <cfRule type="expression" dxfId="65" priority="9" stopIfTrue="1">
      <formula>AND(E60=1,F60="式")</formula>
    </cfRule>
    <cfRule type="expression" dxfId="64" priority="10" stopIfTrue="1">
      <formula>AND(E60=1,F60="か所")</formula>
    </cfRule>
  </conditionalFormatting>
  <conditionalFormatting sqref="G72">
    <cfRule type="expression" dxfId="63" priority="19" stopIfTrue="1">
      <formula>AND(E72=1,F72="式")</formula>
    </cfRule>
    <cfRule type="expression" dxfId="62" priority="20" stopIfTrue="1">
      <formula>AND(E72=1,F72="か所")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C00000"/>
  </sheetPr>
  <dimension ref="B1:W74"/>
  <sheetViews>
    <sheetView showGridLines="0" showZeros="0" tabSelected="1" view="pageBreakPreview" topLeftCell="A30" zoomScaleNormal="100" zoomScaleSheetLayoutView="100" workbookViewId="0">
      <selection activeCell="C27" sqref="C27"/>
    </sheetView>
  </sheetViews>
  <sheetFormatPr defaultColWidth="9" defaultRowHeight="13" customHeight="1"/>
  <cols>
    <col min="1" max="1" width="5.6328125" style="11" customWidth="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1" width="9.36328125" style="11" customWidth="1"/>
    <col min="12" max="16384" width="9" style="11"/>
  </cols>
  <sheetData>
    <row r="1" spans="2:23" s="2" customFormat="1" ht="13.5" customHeight="1">
      <c r="B1" s="201"/>
      <c r="C1" s="203" t="s">
        <v>1</v>
      </c>
      <c r="D1" s="203" t="s">
        <v>2</v>
      </c>
      <c r="E1" s="204" t="s">
        <v>3</v>
      </c>
      <c r="F1" s="203" t="s">
        <v>4</v>
      </c>
      <c r="G1" s="196" t="s">
        <v>5</v>
      </c>
      <c r="H1" s="196" t="s">
        <v>6</v>
      </c>
      <c r="I1" s="198" t="s">
        <v>7</v>
      </c>
      <c r="J1" s="198"/>
      <c r="K1" s="199"/>
      <c r="N1" s="26"/>
      <c r="O1" s="26"/>
      <c r="P1" s="26"/>
      <c r="Q1" s="26"/>
      <c r="R1" s="26"/>
      <c r="S1" s="26"/>
      <c r="T1" s="26"/>
      <c r="U1" s="26"/>
      <c r="V1" s="26"/>
      <c r="W1" s="26"/>
    </row>
    <row r="2" spans="2:23" s="2" customFormat="1" ht="13.5" customHeight="1">
      <c r="B2" s="202"/>
      <c r="C2" s="197"/>
      <c r="D2" s="197"/>
      <c r="E2" s="205"/>
      <c r="F2" s="197"/>
      <c r="G2" s="197"/>
      <c r="H2" s="197"/>
      <c r="I2" s="197"/>
      <c r="J2" s="197"/>
      <c r="K2" s="200"/>
      <c r="N2" s="26"/>
      <c r="O2" s="26"/>
      <c r="P2" s="26"/>
      <c r="Q2" s="26"/>
      <c r="R2" s="26"/>
      <c r="S2" s="26"/>
      <c r="T2" s="26"/>
      <c r="U2" s="26"/>
      <c r="V2" s="26"/>
      <c r="W2" s="26"/>
    </row>
    <row r="3" spans="2:23" ht="13" customHeight="1">
      <c r="B3" s="3"/>
      <c r="C3" s="20"/>
      <c r="D3" s="5"/>
      <c r="E3" s="30"/>
      <c r="F3" s="7"/>
      <c r="G3" s="8"/>
      <c r="H3" s="9"/>
      <c r="I3" s="5"/>
      <c r="J3" s="10"/>
      <c r="K3" s="10"/>
      <c r="N3" s="26"/>
      <c r="O3" s="26"/>
      <c r="P3" s="26"/>
      <c r="Q3" s="26"/>
      <c r="R3" s="26"/>
      <c r="S3" s="26"/>
      <c r="T3" s="26"/>
      <c r="U3" s="26"/>
      <c r="V3" s="26"/>
      <c r="W3" s="26"/>
    </row>
    <row r="4" spans="2:23" ht="13" customHeight="1">
      <c r="B4" s="12"/>
      <c r="C4" s="13" t="s">
        <v>990</v>
      </c>
      <c r="D4" s="14"/>
      <c r="E4" s="31"/>
      <c r="F4" s="16"/>
      <c r="G4" s="17"/>
      <c r="H4" s="18"/>
      <c r="I4" s="14"/>
      <c r="J4" s="19"/>
      <c r="K4" s="19"/>
      <c r="N4" s="26"/>
      <c r="O4" s="26"/>
      <c r="P4" s="26"/>
      <c r="Q4" s="26"/>
      <c r="R4" s="26"/>
      <c r="S4" s="26"/>
      <c r="T4" s="26"/>
      <c r="U4" s="26"/>
      <c r="V4" s="26"/>
      <c r="W4" s="26"/>
    </row>
    <row r="5" spans="2:23" ht="13" customHeight="1">
      <c r="B5" s="3"/>
      <c r="C5" s="4"/>
      <c r="D5" s="5"/>
      <c r="E5" s="30"/>
      <c r="F5" s="7"/>
      <c r="G5" s="8"/>
      <c r="H5" s="9"/>
      <c r="I5" s="5"/>
      <c r="J5" s="10"/>
      <c r="K5" s="10"/>
      <c r="N5" s="26"/>
      <c r="O5" s="26"/>
      <c r="P5" s="26"/>
      <c r="Q5" s="26"/>
      <c r="R5" s="26"/>
      <c r="S5" s="26"/>
      <c r="T5" s="26"/>
      <c r="U5" s="26"/>
      <c r="V5" s="26"/>
      <c r="W5" s="26"/>
    </row>
    <row r="6" spans="2:23" ht="13" customHeight="1">
      <c r="B6" s="12" t="s">
        <v>15</v>
      </c>
      <c r="C6" s="13" t="s">
        <v>16</v>
      </c>
      <c r="D6" s="14"/>
      <c r="E6" s="31"/>
      <c r="F6" s="16"/>
      <c r="G6" s="17"/>
      <c r="H6" s="18"/>
      <c r="I6" s="14"/>
      <c r="J6" s="19"/>
      <c r="K6" s="19"/>
      <c r="N6" s="26"/>
      <c r="O6" s="26"/>
      <c r="P6" s="26"/>
      <c r="Q6" s="26"/>
      <c r="R6" s="26"/>
      <c r="S6" s="26"/>
      <c r="T6" s="26"/>
      <c r="U6" s="26"/>
      <c r="V6" s="26"/>
      <c r="W6" s="26"/>
    </row>
    <row r="7" spans="2:23" ht="13" customHeight="1">
      <c r="B7" s="3"/>
      <c r="C7" s="4"/>
      <c r="D7" s="5"/>
      <c r="E7" s="74"/>
      <c r="F7" s="7"/>
      <c r="G7" s="8"/>
      <c r="H7" s="57"/>
      <c r="I7" s="5"/>
      <c r="J7" s="10"/>
      <c r="K7" s="10"/>
      <c r="N7" s="26"/>
      <c r="O7" s="26"/>
      <c r="P7" s="26"/>
      <c r="Q7" s="26"/>
      <c r="R7" s="26"/>
      <c r="S7" s="26"/>
      <c r="T7" s="26"/>
      <c r="U7" s="26"/>
      <c r="V7" s="26"/>
      <c r="W7" s="26"/>
    </row>
    <row r="8" spans="2:23" s="60" customFormat="1" ht="13" customHeight="1">
      <c r="B8" s="12" t="s">
        <v>45</v>
      </c>
      <c r="C8" s="13" t="s">
        <v>636</v>
      </c>
      <c r="D8" s="14"/>
      <c r="E8" s="77">
        <v>1</v>
      </c>
      <c r="F8" s="16" t="s">
        <v>8</v>
      </c>
      <c r="G8" s="17"/>
      <c r="H8" s="58">
        <f>種目!H36</f>
        <v>0</v>
      </c>
      <c r="I8" s="14"/>
      <c r="J8" s="19"/>
      <c r="K8" s="19"/>
      <c r="N8" s="61"/>
      <c r="O8" s="61"/>
      <c r="P8" s="61"/>
      <c r="Q8" s="61"/>
      <c r="R8" s="61"/>
      <c r="S8" s="61"/>
      <c r="T8" s="61"/>
      <c r="U8" s="61"/>
      <c r="V8" s="61"/>
      <c r="W8" s="61"/>
    </row>
    <row r="9" spans="2:23" ht="13" customHeight="1">
      <c r="B9" s="3"/>
      <c r="C9" s="4"/>
      <c r="D9" s="5"/>
      <c r="E9" s="74"/>
      <c r="F9" s="7"/>
      <c r="G9" s="8"/>
      <c r="H9" s="57"/>
      <c r="I9" s="5"/>
      <c r="J9" s="10"/>
      <c r="K9" s="10"/>
      <c r="N9" s="26"/>
      <c r="O9" s="26"/>
      <c r="P9" s="26"/>
      <c r="Q9" s="26"/>
      <c r="R9" s="26"/>
      <c r="S9" s="26"/>
      <c r="T9" s="26"/>
      <c r="U9" s="26"/>
      <c r="V9" s="26"/>
      <c r="W9" s="26"/>
    </row>
    <row r="10" spans="2:23" ht="13" customHeight="1">
      <c r="B10" s="12" t="s">
        <v>36</v>
      </c>
      <c r="C10" s="13" t="s">
        <v>819</v>
      </c>
      <c r="D10" s="14"/>
      <c r="E10" s="77">
        <v>1</v>
      </c>
      <c r="F10" s="16" t="s">
        <v>8</v>
      </c>
      <c r="G10" s="17"/>
      <c r="H10" s="58">
        <f>種目!H72</f>
        <v>0</v>
      </c>
      <c r="I10" s="14"/>
      <c r="J10" s="19"/>
      <c r="K10" s="19"/>
      <c r="N10" s="26"/>
      <c r="O10" s="26"/>
      <c r="P10" s="26"/>
      <c r="Q10" s="26"/>
      <c r="R10" s="26"/>
      <c r="S10" s="26"/>
      <c r="T10" s="26"/>
      <c r="U10" s="26"/>
      <c r="V10" s="26"/>
      <c r="W10" s="26"/>
    </row>
    <row r="11" spans="2:23" ht="13" customHeight="1">
      <c r="B11" s="3"/>
      <c r="C11" s="4"/>
      <c r="D11" s="5"/>
      <c r="E11" s="74"/>
      <c r="F11" s="7"/>
      <c r="G11" s="8"/>
      <c r="H11" s="57"/>
      <c r="I11" s="5"/>
      <c r="J11" s="10"/>
      <c r="K11" s="10"/>
      <c r="N11" s="26"/>
      <c r="O11" s="26"/>
      <c r="P11" s="26"/>
      <c r="Q11" s="26"/>
      <c r="R11" s="26"/>
      <c r="S11" s="26"/>
      <c r="T11" s="26"/>
      <c r="U11" s="26"/>
      <c r="V11" s="26"/>
      <c r="W11" s="26"/>
    </row>
    <row r="12" spans="2:23" ht="13" customHeight="1">
      <c r="B12" s="12" t="s">
        <v>770</v>
      </c>
      <c r="C12" s="13" t="s">
        <v>772</v>
      </c>
      <c r="D12" s="14"/>
      <c r="E12" s="77">
        <v>1</v>
      </c>
      <c r="F12" s="16" t="s">
        <v>8</v>
      </c>
      <c r="G12" s="17"/>
      <c r="H12" s="58">
        <f>種目!H108</f>
        <v>0</v>
      </c>
      <c r="I12" s="14"/>
      <c r="J12" s="19"/>
      <c r="K12" s="19"/>
      <c r="N12" s="26"/>
      <c r="O12" s="26"/>
      <c r="P12" s="26"/>
      <c r="Q12" s="26"/>
      <c r="R12" s="26"/>
      <c r="S12" s="26"/>
      <c r="T12" s="26"/>
      <c r="U12" s="26"/>
      <c r="V12" s="26"/>
      <c r="W12" s="26"/>
    </row>
    <row r="13" spans="2:23" ht="13" customHeight="1">
      <c r="B13" s="3"/>
      <c r="C13" s="4"/>
      <c r="D13" s="5"/>
      <c r="E13" s="74"/>
      <c r="F13" s="7"/>
      <c r="G13" s="8"/>
      <c r="H13" s="57"/>
      <c r="I13" s="5"/>
      <c r="J13" s="10"/>
      <c r="K13" s="10"/>
      <c r="N13" s="26"/>
      <c r="O13" s="26"/>
      <c r="P13" s="26"/>
      <c r="Q13" s="26"/>
      <c r="R13" s="26"/>
      <c r="S13" s="26"/>
      <c r="T13" s="26"/>
      <c r="U13" s="26"/>
      <c r="V13" s="26"/>
      <c r="W13" s="26"/>
    </row>
    <row r="14" spans="2:23" s="60" customFormat="1" ht="13" customHeight="1">
      <c r="B14" s="12" t="s">
        <v>771</v>
      </c>
      <c r="C14" s="13" t="s">
        <v>37</v>
      </c>
      <c r="D14" s="14"/>
      <c r="E14" s="77">
        <v>1</v>
      </c>
      <c r="F14" s="16" t="s">
        <v>8</v>
      </c>
      <c r="G14" s="17"/>
      <c r="H14" s="58">
        <f>種目!H144</f>
        <v>0</v>
      </c>
      <c r="I14" s="14"/>
      <c r="J14" s="19"/>
      <c r="K14" s="19"/>
      <c r="N14" s="61"/>
      <c r="O14" s="61"/>
      <c r="P14" s="61"/>
      <c r="Q14" s="61"/>
      <c r="R14" s="61"/>
      <c r="S14" s="61"/>
      <c r="T14" s="61"/>
      <c r="U14" s="61"/>
      <c r="V14" s="61"/>
      <c r="W14" s="61"/>
    </row>
    <row r="15" spans="2:23" ht="13" customHeight="1">
      <c r="B15" s="3"/>
      <c r="C15" s="4"/>
      <c r="D15" s="5"/>
      <c r="E15" s="30"/>
      <c r="F15" s="7"/>
      <c r="G15" s="8"/>
      <c r="H15" s="9"/>
      <c r="I15" s="5"/>
      <c r="J15" s="10"/>
      <c r="K15" s="10"/>
      <c r="N15" s="26"/>
      <c r="O15" s="26"/>
      <c r="P15" s="26"/>
      <c r="Q15" s="26"/>
      <c r="R15" s="26"/>
      <c r="S15" s="26"/>
      <c r="T15" s="26"/>
      <c r="U15" s="26"/>
      <c r="V15" s="26"/>
      <c r="W15" s="26"/>
    </row>
    <row r="16" spans="2:23" ht="13" customHeight="1">
      <c r="B16" s="12"/>
      <c r="C16" s="13"/>
      <c r="D16" s="14"/>
      <c r="E16" s="31"/>
      <c r="F16" s="16"/>
      <c r="G16" s="17"/>
      <c r="H16" s="18"/>
      <c r="I16" s="14"/>
      <c r="J16" s="19"/>
      <c r="K16" s="19"/>
      <c r="N16" s="26"/>
      <c r="O16" s="26"/>
      <c r="P16" s="26"/>
      <c r="Q16" s="26"/>
      <c r="R16" s="26"/>
      <c r="S16" s="26"/>
      <c r="T16" s="26"/>
      <c r="U16" s="26"/>
      <c r="V16" s="26"/>
      <c r="W16" s="26"/>
    </row>
    <row r="17" spans="2:23" ht="13" customHeight="1">
      <c r="B17" s="3"/>
      <c r="C17" s="42"/>
      <c r="D17" s="43"/>
      <c r="E17" s="44"/>
      <c r="F17" s="45"/>
      <c r="G17" s="46"/>
      <c r="H17" s="47"/>
      <c r="I17" s="5"/>
      <c r="J17" s="10"/>
      <c r="K17" s="10"/>
      <c r="N17" s="26"/>
      <c r="O17" s="26"/>
      <c r="P17" s="26"/>
      <c r="Q17" s="26"/>
      <c r="R17" s="26"/>
      <c r="S17" s="26"/>
      <c r="T17" s="26"/>
      <c r="U17" s="26"/>
      <c r="V17" s="26"/>
      <c r="W17" s="26"/>
    </row>
    <row r="18" spans="2:23" ht="13" customHeight="1">
      <c r="B18" s="12"/>
      <c r="C18" s="53" t="s">
        <v>17</v>
      </c>
      <c r="D18" s="49"/>
      <c r="E18" s="50"/>
      <c r="F18" s="48"/>
      <c r="G18" s="51"/>
      <c r="H18" s="52">
        <f>SUM(H5:H16)</f>
        <v>0</v>
      </c>
      <c r="I18" s="14"/>
      <c r="J18" s="19"/>
      <c r="K18" s="19"/>
      <c r="N18" s="26"/>
      <c r="O18" s="26"/>
      <c r="P18" s="26"/>
      <c r="Q18" s="26"/>
      <c r="R18" s="26"/>
      <c r="S18" s="26"/>
      <c r="T18" s="26"/>
      <c r="U18" s="26"/>
      <c r="V18" s="26"/>
      <c r="W18" s="26"/>
    </row>
    <row r="19" spans="2:23" ht="13" customHeight="1">
      <c r="B19" s="3"/>
      <c r="C19" s="4"/>
      <c r="D19" s="5"/>
      <c r="E19" s="30"/>
      <c r="F19" s="7"/>
      <c r="G19" s="8"/>
      <c r="H19" s="9"/>
      <c r="I19" s="5"/>
      <c r="J19" s="10"/>
      <c r="K19" s="10"/>
      <c r="N19" s="26"/>
      <c r="O19" s="26"/>
      <c r="P19" s="26"/>
      <c r="Q19" s="26"/>
      <c r="R19" s="26"/>
      <c r="S19" s="26"/>
      <c r="T19" s="26"/>
      <c r="U19" s="26"/>
      <c r="V19" s="26"/>
      <c r="W19" s="26"/>
    </row>
    <row r="20" spans="2:23" ht="13" customHeight="1">
      <c r="B20" s="12"/>
      <c r="C20" s="13"/>
      <c r="D20" s="14"/>
      <c r="E20" s="31"/>
      <c r="F20" s="16"/>
      <c r="G20" s="17"/>
      <c r="H20" s="18"/>
      <c r="I20" s="14"/>
      <c r="J20" s="19"/>
      <c r="K20" s="19"/>
      <c r="N20" s="26"/>
      <c r="O20" s="26"/>
      <c r="P20" s="26"/>
      <c r="Q20" s="26"/>
      <c r="R20" s="26"/>
      <c r="S20" s="26"/>
      <c r="T20" s="26"/>
      <c r="U20" s="26"/>
      <c r="V20" s="26"/>
      <c r="W20" s="26"/>
    </row>
    <row r="21" spans="2:23" ht="13" customHeight="1">
      <c r="B21" s="3"/>
      <c r="C21" s="4"/>
      <c r="D21" s="5"/>
      <c r="E21" s="30"/>
      <c r="F21" s="7"/>
      <c r="G21" s="8"/>
      <c r="H21" s="9"/>
      <c r="I21" s="5"/>
      <c r="J21" s="10"/>
      <c r="K21" s="10"/>
      <c r="N21" s="26"/>
      <c r="O21" s="26"/>
      <c r="P21" s="26"/>
      <c r="Q21" s="26"/>
      <c r="R21" s="26"/>
      <c r="S21" s="26"/>
      <c r="T21" s="26"/>
      <c r="U21" s="26"/>
      <c r="V21" s="26"/>
      <c r="W21" s="26"/>
    </row>
    <row r="22" spans="2:23" ht="13" customHeight="1">
      <c r="B22" s="12"/>
      <c r="C22" s="13"/>
      <c r="D22" s="14"/>
      <c r="E22" s="31"/>
      <c r="F22" s="16"/>
      <c r="G22" s="17"/>
      <c r="H22" s="18"/>
      <c r="I22" s="14"/>
      <c r="J22" s="19"/>
      <c r="K22" s="19"/>
      <c r="N22" s="26"/>
      <c r="O22" s="26"/>
      <c r="P22" s="26"/>
      <c r="Q22" s="26"/>
      <c r="R22" s="26"/>
      <c r="S22" s="26"/>
      <c r="T22" s="26"/>
      <c r="U22" s="26"/>
      <c r="V22" s="26"/>
      <c r="W22" s="26"/>
    </row>
    <row r="23" spans="2:23" ht="13" customHeight="1">
      <c r="B23" s="3"/>
      <c r="C23" s="4"/>
      <c r="D23" s="5"/>
      <c r="E23" s="30"/>
      <c r="F23" s="7"/>
      <c r="G23" s="8"/>
      <c r="H23" s="9"/>
      <c r="I23" s="5"/>
      <c r="J23" s="10"/>
      <c r="K23" s="10"/>
      <c r="N23" s="26"/>
      <c r="O23" s="26"/>
      <c r="P23" s="26"/>
      <c r="Q23" s="26"/>
      <c r="R23" s="26"/>
      <c r="S23" s="26"/>
      <c r="T23" s="26"/>
      <c r="U23" s="26"/>
      <c r="V23" s="26"/>
      <c r="W23" s="26"/>
    </row>
    <row r="24" spans="2:23" ht="13" customHeight="1">
      <c r="B24" s="12"/>
      <c r="C24" s="13"/>
      <c r="D24" s="14"/>
      <c r="E24" s="31"/>
      <c r="F24" s="16"/>
      <c r="G24" s="17"/>
      <c r="H24" s="18"/>
      <c r="I24" s="14"/>
      <c r="J24" s="19"/>
      <c r="K24" s="19"/>
      <c r="N24" s="26"/>
      <c r="O24" s="26"/>
      <c r="P24" s="26"/>
      <c r="Q24" s="26"/>
      <c r="R24" s="26"/>
      <c r="S24" s="26"/>
      <c r="T24" s="26"/>
      <c r="U24" s="26"/>
      <c r="V24" s="26"/>
      <c r="W24" s="26"/>
    </row>
    <row r="25" spans="2:23" ht="13" customHeight="1">
      <c r="B25" s="3"/>
      <c r="C25" s="4"/>
      <c r="D25" s="5"/>
      <c r="E25" s="30"/>
      <c r="F25" s="7"/>
      <c r="G25" s="8"/>
      <c r="H25" s="9"/>
      <c r="I25" s="5"/>
      <c r="J25" s="10"/>
      <c r="K25" s="10"/>
      <c r="N25" s="26"/>
      <c r="O25" s="26"/>
      <c r="P25" s="26"/>
      <c r="Q25" s="26"/>
      <c r="R25" s="26"/>
      <c r="S25" s="26"/>
      <c r="T25" s="26"/>
      <c r="U25" s="26"/>
      <c r="V25" s="26"/>
      <c r="W25" s="26"/>
    </row>
    <row r="26" spans="2:23" ht="13" customHeight="1">
      <c r="B26" s="12"/>
      <c r="C26" s="13"/>
      <c r="D26" s="14"/>
      <c r="E26" s="31"/>
      <c r="F26" s="16"/>
      <c r="G26" s="17"/>
      <c r="H26" s="18"/>
      <c r="I26" s="14"/>
      <c r="J26" s="19"/>
      <c r="K26" s="19"/>
      <c r="N26" s="26"/>
      <c r="O26" s="26"/>
      <c r="P26" s="26"/>
      <c r="Q26" s="26"/>
      <c r="R26" s="26"/>
      <c r="S26" s="26"/>
      <c r="T26" s="26"/>
      <c r="U26" s="26"/>
      <c r="V26" s="26"/>
      <c r="W26" s="26"/>
    </row>
    <row r="27" spans="2:23" ht="13" customHeight="1">
      <c r="B27" s="3"/>
      <c r="C27" s="4"/>
      <c r="D27" s="5"/>
      <c r="E27" s="6"/>
      <c r="F27" s="7"/>
      <c r="G27" s="8"/>
      <c r="H27" s="9"/>
      <c r="I27" s="5"/>
      <c r="J27" s="10"/>
      <c r="K27" s="10"/>
      <c r="N27" s="26"/>
      <c r="O27" s="26"/>
      <c r="P27" s="26"/>
      <c r="Q27" s="26"/>
      <c r="R27" s="26"/>
      <c r="S27" s="26"/>
      <c r="T27" s="26"/>
      <c r="U27" s="26"/>
      <c r="V27" s="26"/>
      <c r="W27" s="26"/>
    </row>
    <row r="28" spans="2:23" ht="13" customHeight="1">
      <c r="B28" s="12"/>
      <c r="C28" s="13"/>
      <c r="D28" s="14"/>
      <c r="E28" s="15"/>
      <c r="F28" s="16"/>
      <c r="G28" s="17"/>
      <c r="H28" s="18"/>
      <c r="I28" s="14"/>
      <c r="J28" s="19"/>
      <c r="K28" s="19"/>
      <c r="N28" s="26"/>
      <c r="O28" s="26"/>
      <c r="P28" s="26"/>
      <c r="Q28" s="26"/>
      <c r="R28" s="26"/>
      <c r="S28" s="26"/>
      <c r="T28" s="26"/>
      <c r="U28" s="26"/>
      <c r="V28" s="26"/>
      <c r="W28" s="26"/>
    </row>
    <row r="29" spans="2:23" ht="13" customHeight="1">
      <c r="B29" s="3"/>
      <c r="C29" s="4"/>
      <c r="D29" s="5"/>
      <c r="E29" s="6"/>
      <c r="F29" s="7"/>
      <c r="G29" s="8"/>
      <c r="H29" s="9"/>
      <c r="I29" s="5"/>
      <c r="J29" s="10"/>
      <c r="K29" s="10"/>
      <c r="N29" s="26"/>
      <c r="O29" s="26"/>
      <c r="P29" s="26"/>
      <c r="Q29" s="26"/>
      <c r="R29" s="26"/>
      <c r="S29" s="26"/>
      <c r="T29" s="26"/>
      <c r="U29" s="26"/>
      <c r="V29" s="26"/>
      <c r="W29" s="26"/>
    </row>
    <row r="30" spans="2:23" ht="13" customHeight="1">
      <c r="B30" s="12"/>
      <c r="C30" s="13"/>
      <c r="D30" s="14"/>
      <c r="E30" s="15"/>
      <c r="F30" s="16"/>
      <c r="G30" s="17"/>
      <c r="H30" s="18"/>
      <c r="I30" s="14"/>
      <c r="J30" s="19"/>
      <c r="K30" s="19"/>
      <c r="N30" s="26"/>
      <c r="O30" s="26"/>
      <c r="P30" s="26"/>
      <c r="Q30" s="26"/>
      <c r="R30" s="26"/>
      <c r="S30" s="26"/>
      <c r="T30" s="26"/>
      <c r="U30" s="26"/>
      <c r="V30" s="26"/>
      <c r="W30" s="26"/>
    </row>
    <row r="31" spans="2:23" ht="13" customHeight="1">
      <c r="B31" s="3"/>
      <c r="C31" s="4"/>
      <c r="D31" s="5"/>
      <c r="E31" s="30"/>
      <c r="F31" s="7"/>
      <c r="G31" s="8"/>
      <c r="H31" s="9"/>
      <c r="I31" s="5"/>
      <c r="J31" s="10"/>
      <c r="K31" s="10"/>
      <c r="N31" s="26"/>
      <c r="O31" s="26"/>
      <c r="P31" s="26"/>
      <c r="Q31" s="26"/>
      <c r="R31" s="26"/>
      <c r="S31" s="26"/>
      <c r="T31" s="26"/>
      <c r="U31" s="26"/>
      <c r="V31" s="26"/>
      <c r="W31" s="26"/>
    </row>
    <row r="32" spans="2:23" ht="13" customHeight="1">
      <c r="B32" s="12"/>
      <c r="C32" s="13"/>
      <c r="D32" s="14"/>
      <c r="E32" s="31"/>
      <c r="F32" s="16"/>
      <c r="G32" s="17"/>
      <c r="H32" s="18"/>
      <c r="I32" s="14"/>
      <c r="J32" s="19"/>
      <c r="K32" s="19"/>
      <c r="N32" s="26"/>
      <c r="O32" s="26"/>
      <c r="P32" s="26"/>
      <c r="Q32" s="26"/>
      <c r="R32" s="26"/>
      <c r="S32" s="26"/>
      <c r="T32" s="26"/>
      <c r="U32" s="26"/>
      <c r="V32" s="26"/>
      <c r="W32" s="26"/>
    </row>
    <row r="33" spans="2:23" ht="13" customHeight="1">
      <c r="B33" s="3"/>
      <c r="C33" s="4"/>
      <c r="D33" s="5"/>
      <c r="E33" s="6"/>
      <c r="F33" s="7"/>
      <c r="G33" s="8"/>
      <c r="H33" s="9"/>
      <c r="I33" s="5"/>
      <c r="J33" s="10"/>
      <c r="K33" s="10"/>
      <c r="N33" s="26"/>
      <c r="O33" s="26"/>
      <c r="P33" s="26"/>
      <c r="Q33" s="26"/>
      <c r="R33" s="26"/>
      <c r="S33" s="26"/>
      <c r="T33" s="26"/>
      <c r="U33" s="26"/>
      <c r="V33" s="26"/>
      <c r="W33" s="26"/>
    </row>
    <row r="34" spans="2:23" ht="13" customHeight="1">
      <c r="B34" s="12"/>
      <c r="C34" s="13"/>
      <c r="D34" s="14"/>
      <c r="E34" s="15"/>
      <c r="F34" s="16"/>
      <c r="G34" s="17"/>
      <c r="H34" s="18"/>
      <c r="I34" s="14"/>
      <c r="J34" s="19"/>
      <c r="K34" s="19"/>
      <c r="N34" s="26"/>
      <c r="O34" s="26"/>
      <c r="P34" s="26"/>
      <c r="Q34" s="26"/>
      <c r="R34" s="26"/>
      <c r="S34" s="26"/>
      <c r="T34" s="26"/>
      <c r="U34" s="26"/>
      <c r="V34" s="26"/>
      <c r="W34" s="26"/>
    </row>
    <row r="35" spans="2:23" ht="13" customHeight="1">
      <c r="B35" s="3"/>
      <c r="C35" s="4"/>
      <c r="D35" s="5"/>
      <c r="E35" s="6"/>
      <c r="F35" s="7"/>
      <c r="G35" s="8"/>
      <c r="H35" s="9"/>
      <c r="I35" s="5"/>
      <c r="J35" s="10"/>
      <c r="K35" s="10"/>
      <c r="N35" s="26"/>
      <c r="O35" s="26"/>
      <c r="P35" s="26"/>
      <c r="Q35" s="26"/>
      <c r="R35" s="26"/>
      <c r="S35" s="26"/>
      <c r="T35" s="26"/>
      <c r="U35" s="26"/>
      <c r="V35" s="26"/>
      <c r="W35" s="26"/>
    </row>
    <row r="36" spans="2:23" ht="13" customHeight="1">
      <c r="B36" s="12"/>
      <c r="C36" s="13"/>
      <c r="D36" s="14"/>
      <c r="E36" s="15"/>
      <c r="F36" s="16"/>
      <c r="G36" s="17"/>
      <c r="H36" s="18"/>
      <c r="I36" s="14"/>
      <c r="J36" s="19"/>
      <c r="K36" s="19"/>
      <c r="N36" s="26"/>
      <c r="O36" s="26"/>
      <c r="P36" s="26"/>
      <c r="Q36" s="26"/>
      <c r="R36" s="26"/>
      <c r="S36" s="26"/>
      <c r="T36" s="26"/>
      <c r="U36" s="26"/>
      <c r="V36" s="26"/>
      <c r="W36" s="26"/>
    </row>
    <row r="37" spans="2:23" ht="13" customHeight="1">
      <c r="B37" s="3"/>
      <c r="C37" s="4"/>
      <c r="D37" s="5"/>
      <c r="E37" s="30"/>
      <c r="F37" s="7"/>
      <c r="G37" s="8"/>
      <c r="H37" s="9"/>
      <c r="I37" s="5"/>
      <c r="J37" s="10"/>
      <c r="K37" s="10"/>
      <c r="N37" s="26"/>
      <c r="O37" s="26"/>
      <c r="P37" s="26"/>
      <c r="Q37" s="26"/>
      <c r="R37" s="26"/>
      <c r="S37" s="26"/>
      <c r="T37" s="26"/>
      <c r="U37" s="26"/>
      <c r="V37" s="26"/>
      <c r="W37" s="26"/>
    </row>
    <row r="38" spans="2:23" ht="13" customHeight="1">
      <c r="B38" s="12"/>
      <c r="C38" s="13"/>
      <c r="D38" s="14"/>
      <c r="E38" s="31"/>
      <c r="F38" s="16"/>
      <c r="G38" s="17"/>
      <c r="H38" s="18"/>
      <c r="I38" s="14"/>
      <c r="J38" s="19"/>
      <c r="K38" s="19"/>
      <c r="L38" s="11" t="s">
        <v>70</v>
      </c>
      <c r="N38" s="26"/>
      <c r="O38" s="26"/>
      <c r="P38" s="26"/>
      <c r="Q38" s="26"/>
      <c r="R38" s="26"/>
      <c r="S38" s="26"/>
      <c r="T38" s="26"/>
      <c r="U38" s="26"/>
      <c r="V38" s="26"/>
      <c r="W38" s="26"/>
    </row>
    <row r="39" spans="2:23" ht="13" customHeight="1">
      <c r="B39" s="3"/>
      <c r="C39" s="4"/>
      <c r="D39" s="5"/>
      <c r="E39" s="30"/>
      <c r="F39" s="7"/>
      <c r="G39" s="8"/>
      <c r="H39" s="9"/>
      <c r="I39" s="5"/>
      <c r="J39" s="10"/>
      <c r="K39" s="10"/>
      <c r="N39" s="26"/>
      <c r="O39" s="26"/>
      <c r="P39" s="26"/>
      <c r="Q39" s="26"/>
      <c r="R39" s="26"/>
      <c r="S39" s="26"/>
      <c r="T39" s="26"/>
      <c r="U39" s="26"/>
      <c r="V39" s="26"/>
      <c r="W39" s="26"/>
    </row>
    <row r="40" spans="2:23" ht="13" customHeight="1">
      <c r="B40" s="12" t="s">
        <v>18</v>
      </c>
      <c r="C40" s="13" t="s">
        <v>19</v>
      </c>
      <c r="D40" s="14"/>
      <c r="E40" s="31"/>
      <c r="F40" s="16"/>
      <c r="G40" s="17"/>
      <c r="H40" s="18"/>
      <c r="I40" s="14"/>
      <c r="J40" s="19"/>
      <c r="K40" s="19"/>
      <c r="N40" s="26"/>
      <c r="O40" s="26"/>
      <c r="P40" s="26"/>
      <c r="Q40" s="26"/>
      <c r="R40" s="26"/>
      <c r="S40" s="26"/>
      <c r="T40" s="26"/>
      <c r="U40" s="26"/>
      <c r="V40" s="26"/>
      <c r="W40" s="26"/>
    </row>
    <row r="41" spans="2:23" ht="13" customHeight="1">
      <c r="B41" s="3"/>
      <c r="C41" s="4"/>
      <c r="D41" s="5"/>
      <c r="E41" s="30"/>
      <c r="F41" s="7"/>
      <c r="G41" s="8"/>
      <c r="H41" s="9"/>
      <c r="I41" s="5"/>
      <c r="J41" s="10"/>
      <c r="K41" s="10"/>
      <c r="N41" s="26"/>
      <c r="O41" s="26"/>
      <c r="P41" s="26"/>
      <c r="Q41" s="26"/>
      <c r="R41" s="26"/>
      <c r="S41" s="26"/>
      <c r="T41" s="26"/>
      <c r="U41" s="26"/>
      <c r="V41" s="26"/>
      <c r="W41" s="26"/>
    </row>
    <row r="42" spans="2:23" ht="13" customHeight="1">
      <c r="B42" s="12" t="s">
        <v>20</v>
      </c>
      <c r="C42" s="13" t="s">
        <v>21</v>
      </c>
      <c r="D42" s="14"/>
      <c r="E42" s="31">
        <v>1</v>
      </c>
      <c r="F42" s="16" t="s">
        <v>8</v>
      </c>
      <c r="G42" s="17"/>
      <c r="H42" s="18"/>
      <c r="I42" s="14"/>
      <c r="J42" s="19"/>
      <c r="K42" s="19"/>
      <c r="N42" s="26"/>
      <c r="O42" s="26"/>
      <c r="P42" s="26"/>
      <c r="Q42" s="26"/>
      <c r="R42" s="26"/>
      <c r="S42" s="26"/>
      <c r="T42" s="26"/>
      <c r="U42" s="26"/>
      <c r="V42" s="26"/>
      <c r="W42" s="26"/>
    </row>
    <row r="43" spans="2:23" ht="13" customHeight="1">
      <c r="B43" s="3"/>
      <c r="C43" s="4"/>
      <c r="D43" s="5"/>
      <c r="E43" s="30"/>
      <c r="F43" s="7"/>
      <c r="G43" s="8"/>
      <c r="H43" s="9"/>
      <c r="I43" s="5"/>
      <c r="J43" s="10"/>
      <c r="K43" s="10"/>
      <c r="N43" s="26"/>
      <c r="O43" s="26"/>
      <c r="P43" s="26"/>
      <c r="Q43" s="26"/>
      <c r="R43" s="26"/>
      <c r="S43" s="26"/>
      <c r="T43" s="26"/>
      <c r="U43" s="26"/>
      <c r="V43" s="26"/>
      <c r="W43" s="26"/>
    </row>
    <row r="44" spans="2:23" ht="13" customHeight="1">
      <c r="B44" s="12"/>
      <c r="C44" s="13" t="s">
        <v>110</v>
      </c>
      <c r="D44" s="14"/>
      <c r="E44" s="31"/>
      <c r="F44" s="16"/>
      <c r="G44" s="17"/>
      <c r="H44" s="18"/>
      <c r="I44" s="14"/>
      <c r="J44" s="19"/>
      <c r="K44" s="19"/>
      <c r="N44" s="26"/>
      <c r="O44" s="26"/>
      <c r="P44" s="26"/>
      <c r="Q44" s="26"/>
      <c r="R44" s="26"/>
      <c r="S44" s="26"/>
      <c r="T44" s="26"/>
      <c r="U44" s="26"/>
      <c r="V44" s="26"/>
      <c r="W44" s="26"/>
    </row>
    <row r="45" spans="2:23" ht="13" customHeight="1">
      <c r="B45" s="3"/>
      <c r="C45" s="4"/>
      <c r="D45" s="5"/>
      <c r="E45" s="30"/>
      <c r="F45" s="7"/>
      <c r="G45" s="8"/>
      <c r="H45" s="9"/>
      <c r="I45" s="5"/>
      <c r="J45" s="10"/>
      <c r="K45" s="10"/>
      <c r="N45" s="26"/>
      <c r="O45" s="26"/>
      <c r="P45" s="26"/>
      <c r="Q45" s="26"/>
      <c r="R45" s="26"/>
      <c r="S45" s="26"/>
      <c r="T45" s="26"/>
      <c r="U45" s="26"/>
      <c r="V45" s="26"/>
      <c r="W45" s="26"/>
    </row>
    <row r="46" spans="2:23" ht="13" customHeight="1">
      <c r="B46" s="12" t="s">
        <v>22</v>
      </c>
      <c r="C46" s="13" t="s">
        <v>23</v>
      </c>
      <c r="D46" s="14"/>
      <c r="E46" s="31">
        <v>1</v>
      </c>
      <c r="F46" s="16" t="s">
        <v>8</v>
      </c>
      <c r="G46" s="17"/>
      <c r="H46" s="18"/>
      <c r="I46" s="14"/>
      <c r="J46" s="19"/>
      <c r="K46" s="19"/>
      <c r="N46" s="26"/>
      <c r="O46" s="26"/>
      <c r="P46" s="26"/>
      <c r="Q46" s="26"/>
      <c r="R46" s="26"/>
      <c r="S46" s="26"/>
      <c r="T46" s="26"/>
      <c r="U46" s="26"/>
      <c r="V46" s="26"/>
      <c r="W46" s="26"/>
    </row>
    <row r="47" spans="2:23" ht="13" customHeight="1">
      <c r="B47" s="3"/>
      <c r="C47" s="4"/>
      <c r="D47" s="5"/>
      <c r="E47" s="6"/>
      <c r="F47" s="7"/>
      <c r="G47" s="8"/>
      <c r="H47" s="9"/>
      <c r="I47" s="5"/>
      <c r="J47" s="10"/>
      <c r="K47" s="10"/>
      <c r="N47" s="26"/>
      <c r="O47" s="26"/>
      <c r="P47" s="26"/>
      <c r="Q47" s="26"/>
      <c r="R47" s="26"/>
      <c r="S47" s="26"/>
      <c r="T47" s="26"/>
      <c r="U47" s="26"/>
      <c r="V47" s="26"/>
      <c r="W47" s="26"/>
    </row>
    <row r="48" spans="2:23" ht="13" customHeight="1">
      <c r="B48" s="12"/>
      <c r="C48" s="13" t="s">
        <v>111</v>
      </c>
      <c r="D48" s="14"/>
      <c r="E48" s="15"/>
      <c r="F48" s="16"/>
      <c r="G48" s="17"/>
      <c r="H48" s="18"/>
      <c r="I48" s="14"/>
      <c r="J48" s="19"/>
      <c r="K48" s="19"/>
      <c r="N48" s="26"/>
      <c r="O48" s="26"/>
      <c r="P48" s="26"/>
      <c r="Q48" s="26"/>
      <c r="R48" s="26"/>
      <c r="S48" s="26"/>
      <c r="T48" s="26"/>
      <c r="U48" s="26"/>
      <c r="V48" s="26"/>
      <c r="W48" s="26"/>
    </row>
    <row r="49" spans="2:23" ht="13" customHeight="1">
      <c r="B49" s="3"/>
      <c r="C49" s="4"/>
      <c r="D49" s="5"/>
      <c r="E49" s="30"/>
      <c r="F49" s="7"/>
      <c r="G49" s="8"/>
      <c r="H49" s="9"/>
      <c r="I49" s="5"/>
      <c r="J49" s="10"/>
      <c r="K49" s="10"/>
      <c r="N49" s="26"/>
      <c r="O49" s="26"/>
      <c r="P49" s="26"/>
      <c r="Q49" s="26"/>
      <c r="R49" s="26"/>
      <c r="S49" s="26"/>
      <c r="T49" s="26"/>
      <c r="U49" s="26"/>
      <c r="V49" s="26"/>
      <c r="W49" s="26"/>
    </row>
    <row r="50" spans="2:23" ht="13" customHeight="1">
      <c r="B50" s="12" t="s">
        <v>24</v>
      </c>
      <c r="C50" s="13" t="s">
        <v>25</v>
      </c>
      <c r="D50" s="14"/>
      <c r="E50" s="31">
        <v>1</v>
      </c>
      <c r="F50" s="16" t="s">
        <v>8</v>
      </c>
      <c r="G50" s="17"/>
      <c r="H50" s="18"/>
      <c r="I50" s="14"/>
      <c r="J50" s="19"/>
      <c r="K50" s="19"/>
      <c r="N50" s="26"/>
      <c r="O50" s="26"/>
      <c r="P50" s="26"/>
      <c r="Q50" s="26"/>
      <c r="R50" s="26"/>
      <c r="S50" s="26"/>
      <c r="T50" s="26"/>
      <c r="U50" s="26"/>
      <c r="V50" s="26"/>
      <c r="W50" s="26"/>
    </row>
    <row r="51" spans="2:23" ht="13" customHeight="1">
      <c r="B51" s="3"/>
      <c r="C51" s="4"/>
      <c r="D51" s="5"/>
      <c r="E51" s="30"/>
      <c r="F51" s="7"/>
      <c r="G51" s="8"/>
      <c r="H51" s="9"/>
      <c r="I51" s="5"/>
      <c r="J51" s="10"/>
      <c r="K51" s="10"/>
      <c r="N51" s="26"/>
      <c r="O51" s="26"/>
      <c r="P51" s="26"/>
      <c r="Q51" s="26"/>
      <c r="R51" s="26"/>
      <c r="S51" s="26"/>
      <c r="T51" s="26"/>
      <c r="U51" s="26"/>
      <c r="V51" s="26"/>
      <c r="W51" s="26"/>
    </row>
    <row r="52" spans="2:23" ht="13" customHeight="1">
      <c r="B52" s="12"/>
      <c r="C52" s="13" t="s">
        <v>26</v>
      </c>
      <c r="D52" s="14"/>
      <c r="E52" s="31"/>
      <c r="F52" s="16"/>
      <c r="G52" s="17"/>
      <c r="H52" s="18"/>
      <c r="I52" s="14"/>
      <c r="J52" s="19"/>
      <c r="K52" s="19"/>
      <c r="N52" s="26"/>
      <c r="O52" s="26"/>
      <c r="P52" s="26"/>
      <c r="Q52" s="26"/>
      <c r="R52" s="26"/>
      <c r="S52" s="26"/>
      <c r="T52" s="26"/>
      <c r="U52" s="26"/>
      <c r="V52" s="26"/>
      <c r="W52" s="26"/>
    </row>
    <row r="53" spans="2:23" ht="13" customHeight="1">
      <c r="B53" s="3"/>
      <c r="C53" s="4"/>
      <c r="D53" s="5"/>
      <c r="E53" s="30"/>
      <c r="F53" s="7"/>
      <c r="G53" s="8"/>
      <c r="H53" s="9"/>
      <c r="I53" s="5"/>
      <c r="J53" s="10"/>
      <c r="K53" s="10"/>
      <c r="N53" s="26"/>
      <c r="O53" s="26"/>
      <c r="P53" s="26"/>
      <c r="Q53" s="26"/>
      <c r="R53" s="26"/>
      <c r="S53" s="26"/>
      <c r="T53" s="26"/>
      <c r="U53" s="26"/>
      <c r="V53" s="26"/>
      <c r="W53" s="26"/>
    </row>
    <row r="54" spans="2:23" ht="13" customHeight="1">
      <c r="B54" s="12"/>
      <c r="C54" s="13"/>
      <c r="D54" s="14"/>
      <c r="E54" s="31"/>
      <c r="F54" s="16"/>
      <c r="G54" s="17"/>
      <c r="H54" s="18"/>
      <c r="I54" s="14"/>
      <c r="J54" s="19"/>
      <c r="K54" s="19"/>
      <c r="N54" s="26"/>
      <c r="O54" s="26"/>
      <c r="P54" s="26"/>
      <c r="Q54" s="26"/>
      <c r="R54" s="26"/>
      <c r="S54" s="26"/>
      <c r="T54" s="26"/>
      <c r="U54" s="26"/>
      <c r="V54" s="26"/>
      <c r="W54" s="26"/>
    </row>
    <row r="55" spans="2:23" ht="13" customHeight="1">
      <c r="B55" s="3"/>
      <c r="C55" s="4"/>
      <c r="D55" s="5"/>
      <c r="E55" s="6"/>
      <c r="F55" s="7"/>
      <c r="G55" s="8"/>
      <c r="H55" s="9"/>
      <c r="I55" s="5"/>
      <c r="J55" s="10"/>
      <c r="K55" s="10"/>
      <c r="N55" s="26"/>
      <c r="O55" s="26"/>
      <c r="P55" s="26"/>
      <c r="Q55" s="26"/>
      <c r="R55" s="26"/>
      <c r="S55" s="26"/>
      <c r="T55" s="26"/>
      <c r="U55" s="26"/>
      <c r="V55" s="26"/>
      <c r="W55" s="26"/>
    </row>
    <row r="56" spans="2:23" ht="13" customHeight="1">
      <c r="B56" s="12"/>
      <c r="C56" s="13" t="s">
        <v>27</v>
      </c>
      <c r="D56" s="14"/>
      <c r="E56" s="15"/>
      <c r="F56" s="16"/>
      <c r="G56" s="17"/>
      <c r="H56" s="18"/>
      <c r="I56" s="14"/>
      <c r="J56" s="19"/>
      <c r="K56" s="19"/>
      <c r="N56" s="26"/>
      <c r="O56" s="26"/>
      <c r="P56" s="26"/>
      <c r="Q56" s="26"/>
      <c r="R56" s="26"/>
      <c r="S56" s="26"/>
      <c r="T56" s="26"/>
      <c r="U56" s="26"/>
      <c r="V56" s="26"/>
      <c r="W56" s="26"/>
    </row>
    <row r="57" spans="2:23" ht="13" customHeight="1">
      <c r="B57" s="3"/>
      <c r="C57" s="4"/>
      <c r="D57" s="5"/>
      <c r="E57" s="30"/>
      <c r="F57" s="7"/>
      <c r="G57" s="8"/>
      <c r="H57" s="9"/>
      <c r="I57" s="5"/>
      <c r="J57" s="10"/>
      <c r="K57" s="10"/>
      <c r="N57" s="26"/>
      <c r="O57" s="26"/>
      <c r="P57" s="26"/>
      <c r="Q57" s="26"/>
      <c r="R57" s="26"/>
      <c r="S57" s="26"/>
      <c r="T57" s="26"/>
      <c r="U57" s="26"/>
      <c r="V57" s="26"/>
      <c r="W57" s="26"/>
    </row>
    <row r="58" spans="2:23" ht="13" customHeight="1">
      <c r="B58" s="12" t="s">
        <v>28</v>
      </c>
      <c r="C58" s="13" t="s">
        <v>102</v>
      </c>
      <c r="D58" s="14"/>
      <c r="E58" s="31">
        <v>1</v>
      </c>
      <c r="F58" s="16" t="s">
        <v>8</v>
      </c>
      <c r="G58" s="17"/>
      <c r="H58" s="18"/>
      <c r="I58" s="14"/>
      <c r="J58" s="19"/>
      <c r="K58" s="19"/>
      <c r="N58" s="26"/>
      <c r="O58" s="26"/>
      <c r="P58" s="26"/>
      <c r="Q58" s="26"/>
      <c r="R58" s="26"/>
      <c r="S58" s="26"/>
      <c r="T58" s="26"/>
      <c r="U58" s="26"/>
      <c r="V58" s="26"/>
      <c r="W58" s="26"/>
    </row>
    <row r="59" spans="2:23" ht="13" customHeight="1">
      <c r="B59" s="3"/>
      <c r="C59" s="4"/>
      <c r="D59" s="5"/>
      <c r="E59" s="6"/>
      <c r="F59" s="7"/>
      <c r="G59" s="8"/>
      <c r="H59" s="9"/>
      <c r="I59" s="5"/>
      <c r="J59" s="10"/>
      <c r="K59" s="10"/>
      <c r="N59" s="26"/>
      <c r="O59" s="26"/>
      <c r="P59" s="26"/>
      <c r="Q59" s="26"/>
      <c r="R59" s="26"/>
      <c r="S59" s="26"/>
      <c r="T59" s="26"/>
      <c r="U59" s="26"/>
      <c r="V59" s="26"/>
      <c r="W59" s="26"/>
    </row>
    <row r="60" spans="2:23" ht="13" customHeight="1">
      <c r="B60" s="12"/>
      <c r="C60" s="13"/>
      <c r="D60" s="14"/>
      <c r="E60" s="15"/>
      <c r="F60" s="16"/>
      <c r="G60" s="17"/>
      <c r="H60" s="18"/>
      <c r="I60" s="14"/>
      <c r="J60" s="19"/>
      <c r="K60" s="19"/>
      <c r="N60" s="26"/>
      <c r="O60" s="26"/>
      <c r="P60" s="26"/>
      <c r="Q60" s="26"/>
      <c r="R60" s="26"/>
      <c r="S60" s="26"/>
      <c r="T60" s="26"/>
      <c r="U60" s="26"/>
      <c r="V60" s="26"/>
      <c r="W60" s="26"/>
    </row>
    <row r="61" spans="2:23" ht="13" customHeight="1">
      <c r="B61" s="3"/>
      <c r="C61" s="4"/>
      <c r="D61" s="5"/>
      <c r="E61" s="6"/>
      <c r="F61" s="7"/>
      <c r="G61" s="8"/>
      <c r="H61" s="9"/>
      <c r="I61" s="5"/>
      <c r="J61" s="10"/>
      <c r="K61" s="10"/>
      <c r="N61" s="26"/>
      <c r="O61" s="26"/>
      <c r="P61" s="26"/>
      <c r="Q61" s="26"/>
      <c r="R61" s="26"/>
      <c r="S61" s="26"/>
      <c r="T61" s="26"/>
      <c r="U61" s="26"/>
      <c r="V61" s="26"/>
      <c r="W61" s="26"/>
    </row>
    <row r="62" spans="2:23" ht="13" customHeight="1">
      <c r="B62" s="12"/>
      <c r="C62" s="13" t="s">
        <v>29</v>
      </c>
      <c r="D62" s="14"/>
      <c r="E62" s="15"/>
      <c r="F62" s="16"/>
      <c r="G62" s="17"/>
      <c r="H62" s="18"/>
      <c r="I62" s="14"/>
      <c r="J62" s="19"/>
      <c r="K62" s="19"/>
      <c r="N62" s="26"/>
      <c r="O62" s="26"/>
      <c r="P62" s="26"/>
      <c r="Q62" s="26"/>
      <c r="R62" s="26"/>
      <c r="S62" s="26"/>
      <c r="T62" s="26"/>
      <c r="U62" s="26"/>
      <c r="V62" s="26"/>
      <c r="W62" s="26"/>
    </row>
    <row r="63" spans="2:23" ht="13" customHeight="1">
      <c r="B63" s="3"/>
      <c r="C63" s="20"/>
      <c r="D63" s="5"/>
      <c r="E63" s="30"/>
      <c r="F63" s="7"/>
      <c r="G63" s="8"/>
      <c r="H63" s="9"/>
      <c r="I63" s="5"/>
      <c r="J63" s="10"/>
      <c r="K63" s="10"/>
      <c r="N63" s="26"/>
      <c r="O63" s="26"/>
      <c r="P63" s="26"/>
      <c r="Q63" s="26"/>
      <c r="R63" s="26"/>
      <c r="S63" s="26"/>
      <c r="T63" s="26"/>
      <c r="U63" s="26"/>
      <c r="V63" s="26"/>
      <c r="W63" s="26"/>
    </row>
    <row r="64" spans="2:23" ht="13" customHeight="1">
      <c r="B64" s="12"/>
      <c r="C64" s="13"/>
      <c r="D64" s="14"/>
      <c r="E64" s="31"/>
      <c r="F64" s="16"/>
      <c r="G64" s="17"/>
      <c r="H64" s="18"/>
      <c r="I64" s="14"/>
      <c r="J64" s="19"/>
      <c r="K64" s="19"/>
      <c r="N64" s="26"/>
      <c r="O64" s="26"/>
      <c r="P64" s="26"/>
      <c r="Q64" s="26"/>
      <c r="R64" s="26"/>
      <c r="S64" s="26"/>
      <c r="T64" s="26"/>
      <c r="U64" s="26"/>
      <c r="V64" s="26"/>
      <c r="W64" s="26"/>
    </row>
    <row r="65" spans="2:23" ht="13" customHeight="1">
      <c r="B65" s="3"/>
      <c r="C65" s="4"/>
      <c r="D65" s="5"/>
      <c r="E65" s="30"/>
      <c r="F65" s="7"/>
      <c r="G65" s="8"/>
      <c r="H65" s="9"/>
      <c r="I65" s="5"/>
      <c r="J65" s="10"/>
      <c r="K65" s="10"/>
      <c r="N65" s="26"/>
      <c r="O65" s="26"/>
      <c r="P65" s="26"/>
      <c r="Q65" s="26"/>
      <c r="R65" s="26"/>
      <c r="S65" s="26"/>
      <c r="T65" s="26"/>
      <c r="U65" s="26"/>
      <c r="V65" s="26"/>
      <c r="W65" s="26"/>
    </row>
    <row r="66" spans="2:23" ht="13" customHeight="1">
      <c r="B66" s="12"/>
      <c r="C66" s="13"/>
      <c r="D66" s="14"/>
      <c r="E66" s="31"/>
      <c r="F66" s="16"/>
      <c r="G66" s="17"/>
      <c r="H66" s="18"/>
      <c r="I66" s="14"/>
      <c r="J66" s="19"/>
      <c r="K66" s="19"/>
      <c r="N66" s="26"/>
      <c r="O66" s="26"/>
      <c r="P66" s="26"/>
      <c r="Q66" s="26"/>
      <c r="R66" s="26"/>
      <c r="S66" s="26"/>
      <c r="T66" s="26"/>
      <c r="U66" s="26"/>
      <c r="V66" s="26"/>
      <c r="W66" s="26"/>
    </row>
    <row r="67" spans="2:23" ht="13" customHeight="1">
      <c r="B67" s="3"/>
      <c r="C67" s="4"/>
      <c r="D67" s="5"/>
      <c r="E67" s="30"/>
      <c r="F67" s="7"/>
      <c r="G67" s="8"/>
      <c r="H67" s="9"/>
      <c r="I67" s="5"/>
      <c r="J67" s="10"/>
      <c r="K67" s="10"/>
      <c r="N67" s="26"/>
      <c r="O67" s="26"/>
      <c r="P67" s="26"/>
      <c r="Q67" s="26"/>
      <c r="R67" s="26"/>
      <c r="S67" s="26"/>
      <c r="T67" s="26"/>
      <c r="U67" s="26"/>
      <c r="V67" s="26"/>
      <c r="W67" s="26"/>
    </row>
    <row r="68" spans="2:23" ht="13" customHeight="1">
      <c r="B68" s="12"/>
      <c r="C68" s="13"/>
      <c r="D68" s="14"/>
      <c r="E68" s="31"/>
      <c r="F68" s="16"/>
      <c r="G68" s="17"/>
      <c r="H68" s="18"/>
      <c r="I68" s="14"/>
      <c r="J68" s="19"/>
      <c r="K68" s="19"/>
      <c r="N68" s="26"/>
      <c r="O68" s="26"/>
      <c r="P68" s="26"/>
      <c r="Q68" s="26"/>
      <c r="R68" s="26"/>
      <c r="S68" s="26"/>
      <c r="T68" s="26"/>
      <c r="U68" s="26"/>
      <c r="V68" s="26"/>
      <c r="W68" s="26"/>
    </row>
    <row r="69" spans="2:23" ht="13" customHeight="1">
      <c r="B69" s="3"/>
      <c r="C69" s="4"/>
      <c r="D69" s="5"/>
      <c r="E69" s="30"/>
      <c r="F69" s="7"/>
      <c r="G69" s="8"/>
      <c r="H69" s="9"/>
      <c r="I69" s="5"/>
      <c r="J69" s="10"/>
      <c r="K69" s="10"/>
      <c r="N69" s="26"/>
      <c r="O69" s="26"/>
      <c r="P69" s="26"/>
      <c r="Q69" s="26"/>
      <c r="R69" s="26"/>
      <c r="S69" s="26"/>
      <c r="T69" s="26"/>
      <c r="U69" s="26"/>
      <c r="V69" s="26"/>
      <c r="W69" s="26"/>
    </row>
    <row r="70" spans="2:23" ht="13" customHeight="1">
      <c r="B70" s="12"/>
      <c r="C70" s="13"/>
      <c r="D70" s="14"/>
      <c r="E70" s="31"/>
      <c r="F70" s="16"/>
      <c r="G70" s="17"/>
      <c r="H70" s="18"/>
      <c r="I70" s="14"/>
      <c r="J70" s="19"/>
      <c r="K70" s="19"/>
      <c r="N70" s="26"/>
      <c r="O70" s="26"/>
      <c r="P70" s="26"/>
      <c r="Q70" s="26"/>
      <c r="R70" s="26"/>
      <c r="S70" s="26"/>
      <c r="T70" s="26"/>
      <c r="U70" s="26"/>
      <c r="V70" s="26"/>
      <c r="W70" s="26"/>
    </row>
    <row r="71" spans="2:23" ht="13" customHeight="1">
      <c r="B71" s="3"/>
      <c r="C71" s="4"/>
      <c r="D71" s="5"/>
      <c r="E71" s="30"/>
      <c r="F71" s="7"/>
      <c r="G71" s="8"/>
      <c r="H71" s="9"/>
      <c r="I71" s="5"/>
      <c r="J71" s="10"/>
      <c r="K71" s="10"/>
      <c r="N71" s="26"/>
      <c r="O71" s="26"/>
      <c r="P71" s="26"/>
      <c r="Q71" s="26"/>
      <c r="R71" s="26"/>
      <c r="S71" s="26"/>
      <c r="T71" s="26"/>
      <c r="U71" s="26"/>
      <c r="V71" s="26"/>
      <c r="W71" s="26"/>
    </row>
    <row r="72" spans="2:23" ht="13" customHeight="1">
      <c r="B72" s="12"/>
      <c r="C72" s="13"/>
      <c r="D72" s="14"/>
      <c r="E72" s="31"/>
      <c r="F72" s="16"/>
      <c r="G72" s="17"/>
      <c r="H72" s="18"/>
      <c r="I72" s="14"/>
      <c r="J72" s="19"/>
      <c r="K72" s="19"/>
      <c r="N72" s="26"/>
      <c r="O72" s="26"/>
      <c r="P72" s="26"/>
      <c r="Q72" s="26"/>
      <c r="R72" s="26"/>
      <c r="S72" s="26"/>
      <c r="T72" s="26"/>
      <c r="U72" s="26"/>
      <c r="V72" s="26"/>
      <c r="W72" s="26"/>
    </row>
    <row r="73" spans="2:23" ht="13" customHeight="1">
      <c r="B73" s="3"/>
      <c r="C73" s="4"/>
      <c r="D73" s="5"/>
      <c r="E73" s="30"/>
      <c r="F73" s="7"/>
      <c r="G73" s="8"/>
      <c r="H73" s="9"/>
      <c r="I73" s="5"/>
      <c r="J73" s="10"/>
      <c r="K73" s="10"/>
      <c r="N73" s="26"/>
      <c r="O73" s="26"/>
      <c r="P73" s="26"/>
      <c r="Q73" s="26"/>
      <c r="R73" s="26"/>
      <c r="S73" s="26"/>
      <c r="T73" s="26"/>
      <c r="U73" s="26"/>
      <c r="V73" s="26"/>
      <c r="W73" s="26"/>
    </row>
    <row r="74" spans="2:23" ht="13" customHeight="1">
      <c r="B74" s="12"/>
      <c r="C74" s="13"/>
      <c r="D74" s="14"/>
      <c r="E74" s="31"/>
      <c r="F74" s="16"/>
      <c r="G74" s="17"/>
      <c r="H74" s="18"/>
      <c r="I74" s="14"/>
      <c r="J74" s="19"/>
      <c r="K74" s="19"/>
      <c r="L74" s="11" t="s">
        <v>70</v>
      </c>
      <c r="N74" s="26"/>
      <c r="O74" s="26"/>
      <c r="P74" s="26"/>
      <c r="Q74" s="26"/>
      <c r="R74" s="26"/>
      <c r="S74" s="26"/>
      <c r="T74" s="26"/>
      <c r="U74" s="26"/>
      <c r="V74" s="26"/>
      <c r="W74" s="26"/>
    </row>
  </sheetData>
  <mergeCells count="8">
    <mergeCell ref="H1:H2"/>
    <mergeCell ref="I1:K2"/>
    <mergeCell ref="B1:B2"/>
    <mergeCell ref="C1:C2"/>
    <mergeCell ref="D1:D2"/>
    <mergeCell ref="E1:E2"/>
    <mergeCell ref="F1:F2"/>
    <mergeCell ref="G1:G2"/>
  </mergeCells>
  <phoneticPr fontId="2"/>
  <conditionalFormatting sqref="G4 G6 G8 G10 G12 G14 G16 G18 G20 G22 G24 G26 G28 G30 G32 G34 G36 G38 G42 G46 G48 G62">
    <cfRule type="expression" dxfId="305" priority="3" stopIfTrue="1">
      <formula>AND(E4=1,F4="式")</formula>
    </cfRule>
    <cfRule type="expression" dxfId="304" priority="4" stopIfTrue="1">
      <formula>AND(E4=1,F4="か所")</formula>
    </cfRule>
  </conditionalFormatting>
  <conditionalFormatting sqref="G40 G44 G50 G52 G54 G56 G58 G60 G64 G66 G68 G70 G72 G74">
    <cfRule type="expression" dxfId="303" priority="1" stopIfTrue="1">
      <formula>AND(E40=1,F40="式")</formula>
    </cfRule>
    <cfRule type="expression" dxfId="302" priority="2" stopIfTrue="1">
      <formula>AND(E40=1,F40="か所")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1818B-EF64-428D-A9AC-367883147200}">
  <sheetPr>
    <tabColor rgb="FF92D050"/>
  </sheetPr>
  <dimension ref="A1:Y38"/>
  <sheetViews>
    <sheetView showGridLines="0" showZeros="0" view="pageBreakPreview"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1" customWidth="1"/>
    <col min="12" max="12" width="9" style="11"/>
    <col min="13" max="13" width="9.36328125" style="11" bestFit="1" customWidth="1"/>
    <col min="14" max="14" width="10.26953125" style="11" bestFit="1" customWidth="1"/>
    <col min="15" max="15" width="9" style="11"/>
    <col min="16" max="23" width="9" style="26"/>
    <col min="24" max="16384" width="9" style="11"/>
  </cols>
  <sheetData>
    <row r="1" spans="1:25" s="2" customFormat="1" ht="13.5" customHeight="1">
      <c r="B1" s="201"/>
      <c r="C1" s="203" t="s">
        <v>1</v>
      </c>
      <c r="D1" s="203" t="s">
        <v>2</v>
      </c>
      <c r="E1" s="204" t="s">
        <v>3</v>
      </c>
      <c r="F1" s="203" t="s">
        <v>4</v>
      </c>
      <c r="G1" s="196" t="s">
        <v>5</v>
      </c>
      <c r="H1" s="196" t="s">
        <v>6</v>
      </c>
      <c r="I1" s="198" t="s">
        <v>7</v>
      </c>
      <c r="J1" s="198"/>
      <c r="K1" s="199"/>
      <c r="N1" s="1"/>
      <c r="P1" s="26"/>
      <c r="Q1" s="26"/>
      <c r="R1" s="26"/>
      <c r="S1" s="26"/>
      <c r="T1" s="26"/>
      <c r="U1" s="26"/>
      <c r="V1" s="26"/>
      <c r="W1" s="26"/>
    </row>
    <row r="2" spans="1:25" s="2" customFormat="1" ht="13.5" customHeight="1">
      <c r="B2" s="202"/>
      <c r="C2" s="197"/>
      <c r="D2" s="197"/>
      <c r="E2" s="205"/>
      <c r="F2" s="197"/>
      <c r="G2" s="197"/>
      <c r="H2" s="197"/>
      <c r="I2" s="197"/>
      <c r="J2" s="197"/>
      <c r="K2" s="200"/>
      <c r="N2" s="1"/>
      <c r="P2" s="26"/>
      <c r="Q2" s="26"/>
      <c r="R2" s="26"/>
      <c r="S2" s="26"/>
      <c r="T2" s="26"/>
      <c r="U2" s="26"/>
      <c r="V2" s="26"/>
      <c r="W2" s="26"/>
      <c r="X2" s="34"/>
      <c r="Y2" s="33"/>
    </row>
    <row r="3" spans="1:25" ht="13" customHeight="1">
      <c r="A3" s="70">
        <v>1</v>
      </c>
      <c r="B3" s="3"/>
      <c r="C3" s="4"/>
      <c r="D3" s="5"/>
      <c r="E3" s="74"/>
      <c r="F3" s="7"/>
      <c r="G3" s="8"/>
      <c r="H3" s="57"/>
      <c r="I3" s="5"/>
      <c r="J3" s="10"/>
      <c r="K3" s="64"/>
      <c r="N3" s="1"/>
      <c r="X3" s="1"/>
    </row>
    <row r="4" spans="1:25" ht="13" customHeight="1">
      <c r="A4" s="70">
        <f t="shared" ref="A4:A38" si="0">A3+1</f>
        <v>2</v>
      </c>
      <c r="B4" s="12" t="s">
        <v>845</v>
      </c>
      <c r="C4" s="13" t="s">
        <v>35</v>
      </c>
      <c r="D4" s="14"/>
      <c r="E4" s="77"/>
      <c r="F4" s="16"/>
      <c r="G4" s="17"/>
      <c r="H4" s="58"/>
      <c r="I4" s="14"/>
      <c r="J4" s="19"/>
      <c r="K4" s="65"/>
      <c r="N4" s="1"/>
      <c r="X4" s="1"/>
    </row>
    <row r="5" spans="1:25" ht="13" customHeight="1">
      <c r="A5" s="70">
        <f t="shared" si="0"/>
        <v>3</v>
      </c>
      <c r="B5" s="3"/>
      <c r="C5" s="4" t="s">
        <v>542</v>
      </c>
      <c r="D5" s="5" t="s">
        <v>544</v>
      </c>
      <c r="E5" s="74"/>
      <c r="F5" s="7"/>
      <c r="G5" s="8"/>
      <c r="H5" s="57"/>
      <c r="I5" s="5"/>
      <c r="J5" s="10"/>
      <c r="K5" s="64"/>
      <c r="N5" s="76"/>
      <c r="P5" s="75"/>
      <c r="Q5" s="75"/>
      <c r="R5" s="75"/>
      <c r="S5" s="75"/>
      <c r="T5" s="75"/>
      <c r="U5" s="75"/>
      <c r="V5" s="75"/>
      <c r="W5" s="75"/>
      <c r="X5" s="76"/>
    </row>
    <row r="6" spans="1:25" s="98" customFormat="1" ht="13" customHeight="1">
      <c r="A6" s="97">
        <f t="shared" si="0"/>
        <v>4</v>
      </c>
      <c r="B6" s="12"/>
      <c r="C6" s="13" t="s">
        <v>543</v>
      </c>
      <c r="D6" s="14" t="s">
        <v>545</v>
      </c>
      <c r="E6" s="77">
        <v>2</v>
      </c>
      <c r="F6" s="16" t="s">
        <v>74</v>
      </c>
      <c r="G6" s="17"/>
      <c r="H6" s="58"/>
      <c r="I6" s="14"/>
      <c r="J6" s="19"/>
      <c r="K6" s="65"/>
      <c r="N6" s="99"/>
      <c r="P6" s="100"/>
      <c r="Q6" s="100"/>
      <c r="R6" s="100"/>
      <c r="S6" s="100"/>
      <c r="T6" s="100"/>
      <c r="U6" s="100"/>
      <c r="V6" s="100"/>
      <c r="W6" s="100"/>
      <c r="X6" s="99"/>
    </row>
    <row r="7" spans="1:25" s="66" customFormat="1" ht="13" customHeight="1">
      <c r="A7" s="70">
        <f t="shared" si="0"/>
        <v>5</v>
      </c>
      <c r="B7" s="3"/>
      <c r="C7" s="4"/>
      <c r="D7" s="5"/>
      <c r="E7" s="74"/>
      <c r="F7" s="7"/>
      <c r="G7" s="8"/>
      <c r="H7" s="57"/>
      <c r="I7" s="5"/>
      <c r="J7" s="10"/>
      <c r="K7" s="64"/>
      <c r="N7" s="67"/>
      <c r="P7" s="68"/>
      <c r="Q7" s="68"/>
      <c r="R7" s="68"/>
      <c r="S7" s="68"/>
      <c r="T7" s="68"/>
      <c r="U7" s="68"/>
      <c r="V7" s="68"/>
      <c r="W7" s="68"/>
      <c r="X7" s="67"/>
    </row>
    <row r="8" spans="1:25" s="66" customFormat="1" ht="13" customHeight="1">
      <c r="A8" s="70">
        <f t="shared" si="0"/>
        <v>6</v>
      </c>
      <c r="B8" s="12"/>
      <c r="C8" s="13" t="s">
        <v>202</v>
      </c>
      <c r="D8" s="14"/>
      <c r="E8" s="77">
        <v>1</v>
      </c>
      <c r="F8" s="16" t="s">
        <v>8</v>
      </c>
      <c r="G8" s="17"/>
      <c r="H8" s="58"/>
      <c r="I8" s="14"/>
      <c r="J8" s="19"/>
      <c r="K8" s="65"/>
      <c r="N8" s="67"/>
      <c r="P8" s="68"/>
      <c r="Q8" s="68"/>
      <c r="R8" s="68"/>
      <c r="S8" s="68"/>
      <c r="T8" s="68"/>
      <c r="U8" s="68"/>
      <c r="V8" s="68"/>
      <c r="W8" s="68"/>
      <c r="X8" s="67"/>
    </row>
    <row r="9" spans="1:25" ht="13" customHeight="1">
      <c r="A9" s="70">
        <f t="shared" si="0"/>
        <v>7</v>
      </c>
      <c r="B9" s="3"/>
      <c r="C9" s="4"/>
      <c r="D9" s="5" t="s">
        <v>109</v>
      </c>
      <c r="E9" s="74"/>
      <c r="F9" s="7"/>
      <c r="G9" s="8"/>
      <c r="H9" s="57"/>
      <c r="I9" s="5"/>
      <c r="J9" s="10"/>
      <c r="K9" s="64"/>
      <c r="N9" s="76"/>
      <c r="P9" s="75"/>
      <c r="Q9" s="75"/>
      <c r="R9" s="75"/>
      <c r="S9" s="75"/>
      <c r="T9" s="75"/>
      <c r="U9" s="75"/>
      <c r="V9" s="75"/>
      <c r="W9" s="75"/>
      <c r="X9" s="76"/>
    </row>
    <row r="10" spans="1:25" s="89" customFormat="1" ht="13" customHeight="1">
      <c r="A10" s="93">
        <f t="shared" si="0"/>
        <v>8</v>
      </c>
      <c r="B10" s="12"/>
      <c r="C10" s="13" t="s">
        <v>768</v>
      </c>
      <c r="D10" s="14" t="s">
        <v>767</v>
      </c>
      <c r="E10" s="77">
        <v>3</v>
      </c>
      <c r="F10" s="16" t="s">
        <v>78</v>
      </c>
      <c r="G10" s="17"/>
      <c r="H10" s="58"/>
      <c r="I10" s="14"/>
      <c r="J10" s="19"/>
      <c r="K10" s="65"/>
      <c r="N10" s="90"/>
      <c r="P10" s="91"/>
      <c r="Q10" s="91"/>
      <c r="R10" s="91"/>
      <c r="S10" s="91"/>
      <c r="T10" s="91"/>
      <c r="U10" s="91"/>
      <c r="V10" s="91"/>
      <c r="W10" s="91"/>
      <c r="X10" s="90"/>
    </row>
    <row r="11" spans="1:25" ht="13" customHeight="1">
      <c r="A11" s="70">
        <f t="shared" si="0"/>
        <v>9</v>
      </c>
      <c r="B11" s="3"/>
      <c r="C11" s="4"/>
      <c r="D11" s="5" t="s">
        <v>512</v>
      </c>
      <c r="E11" s="74"/>
      <c r="F11" s="7"/>
      <c r="G11" s="8"/>
      <c r="H11" s="57"/>
      <c r="I11" s="5"/>
      <c r="J11" s="10"/>
      <c r="K11" s="64"/>
      <c r="N11" s="76"/>
      <c r="P11" s="75"/>
      <c r="Q11" s="75"/>
      <c r="R11" s="75"/>
      <c r="S11" s="75"/>
      <c r="T11" s="75"/>
      <c r="U11" s="75"/>
      <c r="V11" s="75"/>
      <c r="W11" s="75"/>
      <c r="X11" s="76"/>
    </row>
    <row r="12" spans="1:25" s="89" customFormat="1" ht="13" customHeight="1">
      <c r="A12" s="93">
        <f t="shared" si="0"/>
        <v>10</v>
      </c>
      <c r="B12" s="12"/>
      <c r="C12" s="13" t="s">
        <v>513</v>
      </c>
      <c r="D12" s="14" t="s">
        <v>100</v>
      </c>
      <c r="E12" s="77">
        <v>2</v>
      </c>
      <c r="F12" s="16" t="s">
        <v>76</v>
      </c>
      <c r="G12" s="17"/>
      <c r="H12" s="58"/>
      <c r="I12" s="14"/>
      <c r="J12" s="19"/>
      <c r="K12" s="65"/>
      <c r="N12" s="90"/>
      <c r="P12" s="91"/>
      <c r="Q12" s="91"/>
      <c r="R12" s="91"/>
      <c r="S12" s="91"/>
      <c r="T12" s="91"/>
      <c r="U12" s="91"/>
      <c r="V12" s="91"/>
      <c r="W12" s="91"/>
      <c r="X12" s="90"/>
    </row>
    <row r="13" spans="1:25" s="66" customFormat="1" ht="13" customHeight="1">
      <c r="A13" s="70">
        <f t="shared" si="0"/>
        <v>11</v>
      </c>
      <c r="B13" s="3"/>
      <c r="C13" s="4"/>
      <c r="D13" s="5"/>
      <c r="E13" s="74"/>
      <c r="F13" s="7"/>
      <c r="G13" s="8"/>
      <c r="H13" s="57"/>
      <c r="I13" s="5"/>
      <c r="J13" s="10"/>
      <c r="K13" s="64"/>
      <c r="N13" s="67"/>
      <c r="P13" s="68"/>
      <c r="Q13" s="68"/>
      <c r="R13" s="68"/>
      <c r="S13" s="68"/>
      <c r="T13" s="68"/>
      <c r="U13" s="68"/>
      <c r="V13" s="68"/>
      <c r="W13" s="68"/>
      <c r="X13" s="67"/>
    </row>
    <row r="14" spans="1:25" s="66" customFormat="1" ht="13" customHeight="1">
      <c r="A14" s="70">
        <f t="shared" si="0"/>
        <v>12</v>
      </c>
      <c r="B14" s="12"/>
      <c r="C14" s="13" t="s">
        <v>304</v>
      </c>
      <c r="D14" s="14"/>
      <c r="E14" s="77">
        <v>1</v>
      </c>
      <c r="F14" s="16" t="s">
        <v>13</v>
      </c>
      <c r="G14" s="17"/>
      <c r="H14" s="58"/>
      <c r="I14" s="14"/>
      <c r="J14" s="19"/>
      <c r="K14" s="65"/>
      <c r="N14" s="67"/>
      <c r="P14" s="68"/>
      <c r="Q14" s="68"/>
      <c r="R14" s="68"/>
      <c r="S14" s="68"/>
      <c r="T14" s="68"/>
      <c r="U14" s="68"/>
      <c r="V14" s="68"/>
      <c r="W14" s="68"/>
      <c r="X14" s="67"/>
    </row>
    <row r="15" spans="1:25" ht="13" customHeight="1">
      <c r="A15" s="70">
        <f t="shared" si="0"/>
        <v>13</v>
      </c>
      <c r="B15" s="3"/>
      <c r="C15" s="4"/>
      <c r="D15" s="5"/>
      <c r="E15" s="74"/>
      <c r="F15" s="7"/>
      <c r="G15" s="8"/>
      <c r="H15" s="57"/>
      <c r="I15" s="5"/>
      <c r="J15" s="10"/>
      <c r="K15" s="64"/>
      <c r="N15" s="1"/>
      <c r="X15" s="1"/>
    </row>
    <row r="16" spans="1:25" ht="13" customHeight="1">
      <c r="A16" s="70">
        <f t="shared" si="0"/>
        <v>14</v>
      </c>
      <c r="B16" s="12"/>
      <c r="C16" s="13" t="s">
        <v>305</v>
      </c>
      <c r="D16" s="14"/>
      <c r="E16" s="77">
        <v>1</v>
      </c>
      <c r="F16" s="16" t="s">
        <v>13</v>
      </c>
      <c r="G16" s="17"/>
      <c r="H16" s="58"/>
      <c r="I16" s="37"/>
      <c r="J16" s="19"/>
      <c r="K16" s="65"/>
      <c r="L16" s="54"/>
      <c r="M16" s="25"/>
      <c r="N16" s="1"/>
      <c r="X16" s="1"/>
    </row>
    <row r="17" spans="1:24" ht="13" customHeight="1">
      <c r="A17" s="70">
        <f t="shared" si="0"/>
        <v>15</v>
      </c>
      <c r="B17" s="3"/>
      <c r="C17" s="4"/>
      <c r="D17" s="5"/>
      <c r="E17" s="74"/>
      <c r="F17" s="7"/>
      <c r="G17" s="8"/>
      <c r="H17" s="57"/>
      <c r="I17" s="5"/>
      <c r="J17" s="10"/>
      <c r="K17" s="64"/>
      <c r="N17" s="1"/>
      <c r="X17" s="1"/>
    </row>
    <row r="18" spans="1:24" ht="13" customHeight="1">
      <c r="A18" s="70">
        <f t="shared" si="0"/>
        <v>16</v>
      </c>
      <c r="B18" s="12"/>
      <c r="C18" s="13"/>
      <c r="D18" s="14"/>
      <c r="E18" s="77"/>
      <c r="F18" s="16"/>
      <c r="G18" s="17"/>
      <c r="H18" s="58"/>
      <c r="I18" s="14"/>
      <c r="J18" s="19"/>
      <c r="K18" s="65"/>
      <c r="M18" s="25"/>
      <c r="N18" s="1"/>
      <c r="X18" s="1"/>
    </row>
    <row r="19" spans="1:24" ht="13" customHeight="1">
      <c r="A19" s="70">
        <f t="shared" si="0"/>
        <v>17</v>
      </c>
      <c r="B19" s="3"/>
      <c r="C19" s="4"/>
      <c r="D19" s="5"/>
      <c r="E19" s="74"/>
      <c r="F19" s="7"/>
      <c r="G19" s="8"/>
      <c r="H19" s="57"/>
      <c r="I19" s="5"/>
      <c r="J19" s="10"/>
      <c r="K19" s="64"/>
      <c r="N19" s="1"/>
      <c r="X19" s="1"/>
    </row>
    <row r="20" spans="1:24" ht="13" customHeight="1">
      <c r="A20" s="70">
        <f t="shared" si="0"/>
        <v>18</v>
      </c>
      <c r="B20" s="12"/>
      <c r="C20" s="13"/>
      <c r="D20" s="14"/>
      <c r="E20" s="77"/>
      <c r="F20" s="16"/>
      <c r="G20" s="17"/>
      <c r="H20" s="58"/>
      <c r="I20" s="14"/>
      <c r="J20" s="19"/>
      <c r="K20" s="65"/>
      <c r="N20" s="1"/>
      <c r="X20" s="1"/>
    </row>
    <row r="21" spans="1:24" ht="13" customHeight="1">
      <c r="A21" s="70">
        <f t="shared" si="0"/>
        <v>19</v>
      </c>
      <c r="B21" s="3"/>
      <c r="C21" s="4"/>
      <c r="D21" s="5"/>
      <c r="E21" s="74"/>
      <c r="F21" s="7"/>
      <c r="G21" s="8"/>
      <c r="H21" s="57"/>
      <c r="I21" s="5"/>
      <c r="J21" s="10"/>
      <c r="K21" s="64"/>
      <c r="N21" s="1"/>
      <c r="X21" s="1"/>
    </row>
    <row r="22" spans="1:24" ht="13" customHeight="1">
      <c r="A22" s="70">
        <f t="shared" si="0"/>
        <v>20</v>
      </c>
      <c r="B22" s="12"/>
      <c r="C22" s="13"/>
      <c r="D22" s="14"/>
      <c r="E22" s="77"/>
      <c r="F22" s="16"/>
      <c r="G22" s="17"/>
      <c r="H22" s="58"/>
      <c r="I22" s="14"/>
      <c r="J22" s="19"/>
      <c r="K22" s="65"/>
      <c r="N22" s="1"/>
      <c r="X22" s="1"/>
    </row>
    <row r="23" spans="1:24" ht="13" customHeight="1">
      <c r="A23" s="70">
        <f t="shared" si="0"/>
        <v>21</v>
      </c>
      <c r="B23" s="3"/>
      <c r="C23" s="4"/>
      <c r="D23" s="5"/>
      <c r="E23" s="74"/>
      <c r="F23" s="7"/>
      <c r="G23" s="8"/>
      <c r="H23" s="57"/>
      <c r="I23" s="5"/>
      <c r="J23" s="10"/>
      <c r="K23" s="64"/>
      <c r="N23" s="1"/>
      <c r="X23" s="1"/>
    </row>
    <row r="24" spans="1:24" ht="13" customHeight="1">
      <c r="A24" s="70">
        <f t="shared" si="0"/>
        <v>22</v>
      </c>
      <c r="B24" s="12"/>
      <c r="C24" s="13"/>
      <c r="D24" s="14"/>
      <c r="E24" s="77"/>
      <c r="F24" s="16"/>
      <c r="G24" s="17"/>
      <c r="H24" s="58"/>
      <c r="I24" s="14"/>
      <c r="J24" s="19"/>
      <c r="K24" s="65"/>
      <c r="N24" s="1"/>
      <c r="X24" s="1"/>
    </row>
    <row r="25" spans="1:24" ht="13" customHeight="1">
      <c r="A25" s="70">
        <f t="shared" si="0"/>
        <v>23</v>
      </c>
      <c r="B25" s="3"/>
      <c r="C25" s="4"/>
      <c r="D25" s="5"/>
      <c r="E25" s="74"/>
      <c r="F25" s="7"/>
      <c r="G25" s="8"/>
      <c r="H25" s="57"/>
      <c r="I25" s="5"/>
      <c r="J25" s="10"/>
      <c r="K25" s="64"/>
      <c r="N25" s="1"/>
      <c r="X25" s="1"/>
    </row>
    <row r="26" spans="1:24" ht="13" customHeight="1">
      <c r="A26" s="70">
        <f t="shared" si="0"/>
        <v>24</v>
      </c>
      <c r="B26" s="12"/>
      <c r="C26" s="13"/>
      <c r="D26" s="14"/>
      <c r="E26" s="77"/>
      <c r="F26" s="16"/>
      <c r="G26" s="17"/>
      <c r="H26" s="58"/>
      <c r="I26" s="14"/>
      <c r="J26" s="19"/>
      <c r="K26" s="65"/>
      <c r="N26" s="1"/>
      <c r="X26" s="1"/>
    </row>
    <row r="27" spans="1:24" ht="13" customHeight="1">
      <c r="A27" s="70">
        <f t="shared" si="0"/>
        <v>25</v>
      </c>
      <c r="B27" s="3"/>
      <c r="C27" s="4"/>
      <c r="D27" s="5"/>
      <c r="E27" s="74"/>
      <c r="F27" s="7"/>
      <c r="G27" s="8"/>
      <c r="H27" s="57"/>
      <c r="I27" s="5"/>
      <c r="J27" s="10"/>
      <c r="K27" s="64"/>
      <c r="N27" s="1"/>
      <c r="X27" s="1"/>
    </row>
    <row r="28" spans="1:24" ht="13" customHeight="1">
      <c r="A28" s="70">
        <f t="shared" si="0"/>
        <v>26</v>
      </c>
      <c r="B28" s="12"/>
      <c r="C28" s="13"/>
      <c r="D28" s="14"/>
      <c r="E28" s="77"/>
      <c r="F28" s="16"/>
      <c r="G28" s="17"/>
      <c r="H28" s="58"/>
      <c r="I28" s="14"/>
      <c r="J28" s="19"/>
      <c r="K28" s="65"/>
      <c r="N28" s="1"/>
      <c r="X28" s="1"/>
    </row>
    <row r="29" spans="1:24" ht="13" customHeight="1">
      <c r="A29" s="70">
        <f t="shared" si="0"/>
        <v>27</v>
      </c>
      <c r="B29" s="3"/>
      <c r="C29" s="4"/>
      <c r="D29" s="5"/>
      <c r="E29" s="74"/>
      <c r="F29" s="7"/>
      <c r="G29" s="8"/>
      <c r="H29" s="57"/>
      <c r="I29" s="5"/>
      <c r="J29" s="10"/>
      <c r="K29" s="64"/>
      <c r="N29" s="1"/>
      <c r="X29" s="1"/>
    </row>
    <row r="30" spans="1:24" ht="13" customHeight="1">
      <c r="A30" s="70">
        <f t="shared" si="0"/>
        <v>28</v>
      </c>
      <c r="B30" s="12"/>
      <c r="C30" s="13"/>
      <c r="D30" s="14"/>
      <c r="E30" s="77"/>
      <c r="F30" s="16"/>
      <c r="G30" s="17"/>
      <c r="H30" s="58"/>
      <c r="I30" s="14"/>
      <c r="J30" s="19"/>
      <c r="K30" s="65"/>
      <c r="N30" s="1"/>
      <c r="X30" s="1"/>
    </row>
    <row r="31" spans="1:24" ht="13" customHeight="1">
      <c r="A31" s="70">
        <f t="shared" si="0"/>
        <v>29</v>
      </c>
      <c r="B31" s="3"/>
      <c r="C31" s="4"/>
      <c r="D31" s="5"/>
      <c r="E31" s="30"/>
      <c r="F31" s="7"/>
      <c r="G31" s="8"/>
      <c r="H31" s="9"/>
      <c r="I31" s="5"/>
      <c r="J31" s="10"/>
      <c r="K31" s="27"/>
      <c r="N31" s="1"/>
      <c r="X31" s="1"/>
    </row>
    <row r="32" spans="1:24" ht="13" customHeight="1">
      <c r="A32" s="70">
        <f t="shared" si="0"/>
        <v>30</v>
      </c>
      <c r="B32" s="12"/>
      <c r="C32" s="13"/>
      <c r="D32" s="14"/>
      <c r="E32" s="31"/>
      <c r="F32" s="16"/>
      <c r="G32" s="17"/>
      <c r="H32" s="18"/>
      <c r="I32" s="14"/>
      <c r="J32" s="19"/>
      <c r="K32" s="28"/>
      <c r="N32" s="1"/>
      <c r="X32" s="1"/>
    </row>
    <row r="33" spans="1:24" ht="13" customHeight="1">
      <c r="A33" s="70">
        <f t="shared" si="0"/>
        <v>31</v>
      </c>
      <c r="B33" s="3"/>
      <c r="C33" s="4"/>
      <c r="D33" s="5"/>
      <c r="E33" s="30"/>
      <c r="F33" s="7"/>
      <c r="G33" s="8"/>
      <c r="H33" s="9"/>
      <c r="I33" s="5"/>
      <c r="J33" s="10"/>
      <c r="K33" s="27"/>
      <c r="N33" s="1"/>
      <c r="X33" s="1"/>
    </row>
    <row r="34" spans="1:24" ht="13" customHeight="1">
      <c r="A34" s="70">
        <f t="shared" si="0"/>
        <v>32</v>
      </c>
      <c r="B34" s="12"/>
      <c r="C34" s="13"/>
      <c r="D34" s="14"/>
      <c r="E34" s="31"/>
      <c r="F34" s="16"/>
      <c r="G34" s="17"/>
      <c r="H34" s="18"/>
      <c r="I34" s="14"/>
      <c r="J34" s="19"/>
      <c r="K34" s="28"/>
      <c r="N34" s="1"/>
      <c r="X34" s="1"/>
    </row>
    <row r="35" spans="1:24" s="71" customFormat="1" ht="13" customHeight="1">
      <c r="A35" s="96">
        <f t="shared" si="0"/>
        <v>33</v>
      </c>
      <c r="B35" s="117"/>
      <c r="C35" s="42"/>
      <c r="D35" s="43"/>
      <c r="E35" s="44"/>
      <c r="F35" s="45"/>
      <c r="G35" s="46"/>
      <c r="H35" s="47"/>
      <c r="I35" s="43"/>
      <c r="J35" s="118"/>
      <c r="K35" s="119"/>
      <c r="N35" s="73"/>
      <c r="P35" s="72"/>
      <c r="Q35" s="72"/>
      <c r="R35" s="72"/>
      <c r="S35" s="72"/>
      <c r="T35" s="72"/>
      <c r="U35" s="72"/>
      <c r="V35" s="72"/>
      <c r="W35" s="72"/>
      <c r="X35" s="73"/>
    </row>
    <row r="36" spans="1:24" s="71" customFormat="1" ht="13" customHeight="1">
      <c r="A36" s="96">
        <f t="shared" si="0"/>
        <v>34</v>
      </c>
      <c r="B36" s="88"/>
      <c r="C36" s="48" t="s">
        <v>0</v>
      </c>
      <c r="D36" s="49"/>
      <c r="E36" s="50"/>
      <c r="F36" s="48"/>
      <c r="G36" s="51"/>
      <c r="H36" s="52"/>
      <c r="I36" s="49"/>
      <c r="J36" s="86"/>
      <c r="K36" s="87"/>
      <c r="N36" s="73"/>
      <c r="P36" s="72"/>
      <c r="Q36" s="72"/>
      <c r="R36" s="72"/>
      <c r="S36" s="72"/>
      <c r="T36" s="72"/>
      <c r="U36" s="72"/>
      <c r="V36" s="72"/>
      <c r="W36" s="72"/>
      <c r="X36" s="73"/>
    </row>
    <row r="37" spans="1:24" ht="13" customHeight="1">
      <c r="A37" s="70">
        <f t="shared" si="0"/>
        <v>35</v>
      </c>
      <c r="B37" s="3"/>
      <c r="C37" s="4"/>
      <c r="D37" s="5"/>
      <c r="E37" s="30"/>
      <c r="F37" s="7"/>
      <c r="G37" s="8"/>
      <c r="H37" s="9"/>
      <c r="I37" s="5"/>
      <c r="J37" s="10"/>
      <c r="K37" s="27"/>
      <c r="N37" s="1"/>
      <c r="X37" s="1"/>
    </row>
    <row r="38" spans="1:24" ht="13" customHeight="1">
      <c r="A38" s="70">
        <f t="shared" si="0"/>
        <v>36</v>
      </c>
      <c r="B38" s="12"/>
      <c r="C38" s="13"/>
      <c r="D38" s="14"/>
      <c r="E38" s="31"/>
      <c r="F38" s="16"/>
      <c r="G38" s="17"/>
      <c r="H38" s="18"/>
      <c r="I38" s="14"/>
      <c r="J38" s="19"/>
      <c r="K38" s="28"/>
      <c r="N38" s="1"/>
      <c r="X38" s="1"/>
    </row>
  </sheetData>
  <mergeCells count="8">
    <mergeCell ref="H1:H2"/>
    <mergeCell ref="I1:K2"/>
    <mergeCell ref="B1:B2"/>
    <mergeCell ref="C1:C2"/>
    <mergeCell ref="D1:D2"/>
    <mergeCell ref="E1:E2"/>
    <mergeCell ref="F1:F2"/>
    <mergeCell ref="G1:G2"/>
  </mergeCells>
  <phoneticPr fontId="2"/>
  <conditionalFormatting sqref="G4 G6 G8 G10 G14 G16 G18 G20 G22 G24 G26 G28 G30 G32 G34 G38">
    <cfRule type="expression" dxfId="61" priority="5" stopIfTrue="1">
      <formula>AND(E4=1,F4="式")</formula>
    </cfRule>
    <cfRule type="expression" dxfId="60" priority="6" stopIfTrue="1">
      <formula>AND(E4=1,F4="か所")</formula>
    </cfRule>
  </conditionalFormatting>
  <conditionalFormatting sqref="G12">
    <cfRule type="expression" dxfId="59" priority="1" stopIfTrue="1">
      <formula>AND(E12=1,F12="式")</formula>
    </cfRule>
    <cfRule type="expression" dxfId="58" priority="2" stopIfTrue="1">
      <formula>AND(E12=1,F12="か所")</formula>
    </cfRule>
  </conditionalFormatting>
  <conditionalFormatting sqref="G36">
    <cfRule type="expression" dxfId="57" priority="3" stopIfTrue="1">
      <formula>AND(E36=1,F36="式")</formula>
    </cfRule>
    <cfRule type="expression" dxfId="56" priority="4" stopIfTrue="1">
      <formula>AND(E36=1,F36="か所")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B2DCE-C9C2-4F7D-BC01-09459520CF3A}">
  <sheetPr>
    <tabColor rgb="FF92D050"/>
  </sheetPr>
  <dimension ref="A1:Y112"/>
  <sheetViews>
    <sheetView showGridLines="0" showZeros="0" view="pageBreakPreview" topLeftCell="A33"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1" customWidth="1"/>
    <col min="12" max="12" width="9" style="11"/>
    <col min="13" max="13" width="11.26953125" style="11" bestFit="1" customWidth="1"/>
    <col min="14" max="14" width="10.26953125" style="11" bestFit="1" customWidth="1"/>
    <col min="15" max="15" width="9" style="11"/>
    <col min="16" max="23" width="9" style="26"/>
    <col min="24" max="16384" width="9" style="11"/>
  </cols>
  <sheetData>
    <row r="1" spans="1:25" s="2" customFormat="1" ht="13.5" customHeight="1">
      <c r="B1" s="201"/>
      <c r="C1" s="203" t="s">
        <v>1</v>
      </c>
      <c r="D1" s="203" t="s">
        <v>2</v>
      </c>
      <c r="E1" s="204" t="s">
        <v>3</v>
      </c>
      <c r="F1" s="203" t="s">
        <v>4</v>
      </c>
      <c r="G1" s="196" t="s">
        <v>5</v>
      </c>
      <c r="H1" s="196" t="s">
        <v>6</v>
      </c>
      <c r="I1" s="198" t="s">
        <v>7</v>
      </c>
      <c r="J1" s="198"/>
      <c r="K1" s="199"/>
      <c r="N1" s="1"/>
      <c r="P1" s="26"/>
      <c r="Q1" s="26"/>
      <c r="R1" s="26"/>
      <c r="S1" s="26"/>
      <c r="T1" s="26"/>
      <c r="U1" s="26"/>
      <c r="V1" s="26"/>
      <c r="W1" s="26"/>
    </row>
    <row r="2" spans="1:25" s="2" customFormat="1" ht="13.5" customHeight="1">
      <c r="B2" s="202"/>
      <c r="C2" s="197"/>
      <c r="D2" s="197"/>
      <c r="E2" s="205"/>
      <c r="F2" s="197"/>
      <c r="G2" s="197"/>
      <c r="H2" s="197"/>
      <c r="I2" s="197"/>
      <c r="J2" s="197"/>
      <c r="K2" s="200"/>
      <c r="N2" s="1"/>
      <c r="P2" s="26"/>
      <c r="Q2" s="26"/>
      <c r="R2" s="26"/>
      <c r="S2" s="26"/>
      <c r="T2" s="26"/>
      <c r="U2" s="26"/>
      <c r="V2" s="26"/>
      <c r="W2" s="26"/>
      <c r="X2" s="34"/>
      <c r="Y2" s="33"/>
    </row>
    <row r="3" spans="1:25" ht="13" customHeight="1">
      <c r="A3" s="70">
        <v>1</v>
      </c>
      <c r="B3" s="3"/>
      <c r="C3" s="4"/>
      <c r="D3" s="5"/>
      <c r="E3" s="74"/>
      <c r="F3" s="7"/>
      <c r="G3" s="8"/>
      <c r="H3" s="57"/>
      <c r="I3" s="5"/>
      <c r="J3" s="10"/>
      <c r="K3" s="64"/>
      <c r="N3" s="1"/>
      <c r="X3" s="1"/>
    </row>
    <row r="4" spans="1:25" ht="13" customHeight="1">
      <c r="A4" s="70">
        <v>2</v>
      </c>
      <c r="B4" s="12" t="s">
        <v>846</v>
      </c>
      <c r="C4" s="13" t="s">
        <v>635</v>
      </c>
      <c r="D4" s="14"/>
      <c r="E4" s="77"/>
      <c r="F4" s="16"/>
      <c r="G4" s="17"/>
      <c r="H4" s="58"/>
      <c r="I4" s="14"/>
      <c r="J4" s="19"/>
      <c r="K4" s="65"/>
      <c r="N4" s="1"/>
      <c r="X4" s="1"/>
    </row>
    <row r="5" spans="1:25" ht="13" customHeight="1">
      <c r="A5" s="70">
        <v>3</v>
      </c>
      <c r="B5" s="3"/>
      <c r="C5" s="4"/>
      <c r="D5" s="5"/>
      <c r="E5" s="74"/>
      <c r="F5" s="7"/>
      <c r="G5" s="8"/>
      <c r="H5" s="57"/>
      <c r="I5" s="5"/>
      <c r="J5" s="10"/>
      <c r="K5" s="64"/>
      <c r="N5" s="1"/>
      <c r="X5" s="1"/>
    </row>
    <row r="6" spans="1:25" ht="13" customHeight="1">
      <c r="A6" s="70">
        <v>4</v>
      </c>
      <c r="B6" s="12"/>
      <c r="C6" s="13" t="s">
        <v>536</v>
      </c>
      <c r="D6" s="14"/>
      <c r="E6" s="77"/>
      <c r="F6" s="16"/>
      <c r="G6" s="17"/>
      <c r="H6" s="58"/>
      <c r="I6" s="14"/>
      <c r="J6" s="19"/>
      <c r="K6" s="65"/>
      <c r="N6" s="1"/>
      <c r="X6" s="1"/>
    </row>
    <row r="7" spans="1:25" ht="13" customHeight="1">
      <c r="A7" s="70">
        <v>5</v>
      </c>
      <c r="B7" s="3"/>
      <c r="C7" s="4"/>
      <c r="D7" s="5" t="s">
        <v>550</v>
      </c>
      <c r="E7" s="74"/>
      <c r="F7" s="7"/>
      <c r="G7" s="8"/>
      <c r="H7" s="57"/>
      <c r="I7" s="5"/>
      <c r="J7" s="10"/>
      <c r="K7" s="64"/>
      <c r="N7" s="76"/>
      <c r="P7" s="75"/>
      <c r="Q7" s="75"/>
      <c r="R7" s="75"/>
      <c r="S7" s="75"/>
      <c r="T7" s="75"/>
      <c r="U7" s="75"/>
      <c r="V7" s="75"/>
      <c r="W7" s="75"/>
      <c r="X7" s="76"/>
    </row>
    <row r="8" spans="1:25" s="89" customFormat="1" ht="13" customHeight="1">
      <c r="A8" s="93">
        <v>6</v>
      </c>
      <c r="B8" s="12"/>
      <c r="C8" s="13" t="s">
        <v>549</v>
      </c>
      <c r="D8" s="14" t="s">
        <v>553</v>
      </c>
      <c r="E8" s="77">
        <v>2</v>
      </c>
      <c r="F8" s="16" t="s">
        <v>10</v>
      </c>
      <c r="G8" s="17"/>
      <c r="H8" s="58"/>
      <c r="I8" s="14"/>
      <c r="J8" s="19"/>
      <c r="K8" s="65"/>
      <c r="N8" s="90"/>
      <c r="P8" s="91"/>
      <c r="Q8" s="91"/>
      <c r="R8" s="91"/>
      <c r="S8" s="91"/>
      <c r="T8" s="91"/>
      <c r="U8" s="91"/>
      <c r="V8" s="91"/>
      <c r="W8" s="91"/>
      <c r="X8" s="90"/>
    </row>
    <row r="9" spans="1:25" ht="13" customHeight="1">
      <c r="A9" s="70">
        <v>7</v>
      </c>
      <c r="B9" s="3"/>
      <c r="C9" s="4"/>
      <c r="D9" s="5"/>
      <c r="E9" s="74"/>
      <c r="F9" s="7"/>
      <c r="G9" s="8"/>
      <c r="H9" s="57"/>
      <c r="I9" s="5"/>
      <c r="J9" s="10"/>
      <c r="K9" s="64"/>
      <c r="N9" s="1"/>
      <c r="X9" s="1"/>
    </row>
    <row r="10" spans="1:25" ht="13" customHeight="1">
      <c r="A10" s="70">
        <v>8</v>
      </c>
      <c r="B10" s="12"/>
      <c r="C10" s="13"/>
      <c r="D10" s="14"/>
      <c r="E10" s="77"/>
      <c r="F10" s="16"/>
      <c r="G10" s="17"/>
      <c r="H10" s="58"/>
      <c r="I10" s="14"/>
      <c r="J10" s="19"/>
      <c r="K10" s="65"/>
      <c r="N10" s="1"/>
      <c r="X10" s="1"/>
    </row>
    <row r="11" spans="1:25" ht="13" customHeight="1">
      <c r="A11" s="70">
        <v>9</v>
      </c>
      <c r="B11" s="3"/>
      <c r="C11" s="4"/>
      <c r="D11" s="5"/>
      <c r="E11" s="74"/>
      <c r="F11" s="7"/>
      <c r="G11" s="8"/>
      <c r="H11" s="57"/>
      <c r="I11" s="5"/>
      <c r="J11" s="10"/>
      <c r="K11" s="64"/>
      <c r="N11" s="1"/>
      <c r="X11" s="1"/>
    </row>
    <row r="12" spans="1:25" ht="13" customHeight="1">
      <c r="A12" s="70">
        <v>10</v>
      </c>
      <c r="B12" s="12"/>
      <c r="C12" s="13"/>
      <c r="D12" s="14"/>
      <c r="E12" s="77"/>
      <c r="F12" s="16"/>
      <c r="G12" s="17"/>
      <c r="H12" s="58"/>
      <c r="I12" s="14"/>
      <c r="J12" s="19"/>
      <c r="K12" s="65"/>
      <c r="N12" s="1"/>
      <c r="X12" s="1"/>
    </row>
    <row r="13" spans="1:25" ht="13" customHeight="1">
      <c r="A13" s="70">
        <v>11</v>
      </c>
      <c r="B13" s="3"/>
      <c r="C13" s="4"/>
      <c r="D13" s="5"/>
      <c r="E13" s="74"/>
      <c r="F13" s="7"/>
      <c r="G13" s="8"/>
      <c r="H13" s="57"/>
      <c r="I13" s="5"/>
      <c r="J13" s="10"/>
      <c r="K13" s="64"/>
      <c r="N13" s="1"/>
      <c r="X13" s="1"/>
    </row>
    <row r="14" spans="1:25" ht="13" customHeight="1">
      <c r="A14" s="70">
        <v>12</v>
      </c>
      <c r="B14" s="12"/>
      <c r="C14" s="13"/>
      <c r="D14" s="14"/>
      <c r="E14" s="77"/>
      <c r="F14" s="16"/>
      <c r="G14" s="17"/>
      <c r="H14" s="58"/>
      <c r="I14" s="14"/>
      <c r="J14" s="19"/>
      <c r="K14" s="65"/>
      <c r="N14" s="1"/>
      <c r="X14" s="1"/>
    </row>
    <row r="15" spans="1:25" ht="13" customHeight="1">
      <c r="A15" s="70">
        <v>13</v>
      </c>
      <c r="B15" s="3"/>
      <c r="C15" s="4"/>
      <c r="D15" s="5"/>
      <c r="E15" s="74"/>
      <c r="F15" s="7"/>
      <c r="G15" s="8"/>
      <c r="H15" s="57"/>
      <c r="I15" s="5"/>
      <c r="J15" s="10"/>
      <c r="K15" s="64"/>
      <c r="N15" s="1"/>
      <c r="X15" s="1"/>
    </row>
    <row r="16" spans="1:25" ht="13" customHeight="1">
      <c r="A16" s="70">
        <v>14</v>
      </c>
      <c r="B16" s="12"/>
      <c r="C16" s="13"/>
      <c r="D16" s="14"/>
      <c r="E16" s="77"/>
      <c r="F16" s="16"/>
      <c r="G16" s="17"/>
      <c r="H16" s="58"/>
      <c r="I16" s="14"/>
      <c r="J16" s="19"/>
      <c r="K16" s="65"/>
      <c r="N16" s="1"/>
      <c r="X16" s="1"/>
    </row>
    <row r="17" spans="1:24" ht="13" customHeight="1">
      <c r="A17" s="70">
        <v>15</v>
      </c>
      <c r="B17" s="3"/>
      <c r="C17" s="4"/>
      <c r="D17" s="5"/>
      <c r="E17" s="74"/>
      <c r="F17" s="7"/>
      <c r="G17" s="8"/>
      <c r="H17" s="57"/>
      <c r="I17" s="5"/>
      <c r="J17" s="10"/>
      <c r="K17" s="64"/>
      <c r="N17" s="1"/>
      <c r="X17" s="1"/>
    </row>
    <row r="18" spans="1:24" ht="13" customHeight="1">
      <c r="A18" s="70">
        <v>16</v>
      </c>
      <c r="B18" s="12"/>
      <c r="C18" s="13"/>
      <c r="D18" s="14"/>
      <c r="E18" s="77"/>
      <c r="F18" s="16"/>
      <c r="G18" s="17"/>
      <c r="H18" s="58"/>
      <c r="I18" s="14"/>
      <c r="J18" s="19"/>
      <c r="K18" s="65"/>
      <c r="N18" s="1"/>
      <c r="X18" s="1"/>
    </row>
    <row r="19" spans="1:24" ht="13" customHeight="1">
      <c r="A19" s="70">
        <v>17</v>
      </c>
      <c r="B19" s="3"/>
      <c r="C19" s="4"/>
      <c r="D19" s="5"/>
      <c r="E19" s="74"/>
      <c r="F19" s="7"/>
      <c r="G19" s="8"/>
      <c r="H19" s="57"/>
      <c r="I19" s="5"/>
      <c r="J19" s="10"/>
      <c r="K19" s="64"/>
      <c r="N19" s="1"/>
      <c r="X19" s="1"/>
    </row>
    <row r="20" spans="1:24" ht="13" customHeight="1">
      <c r="A20" s="70">
        <v>18</v>
      </c>
      <c r="B20" s="12"/>
      <c r="C20" s="13"/>
      <c r="D20" s="14"/>
      <c r="E20" s="77"/>
      <c r="F20" s="16"/>
      <c r="G20" s="17"/>
      <c r="H20" s="58"/>
      <c r="I20" s="14"/>
      <c r="J20" s="19"/>
      <c r="K20" s="65"/>
      <c r="N20" s="1"/>
      <c r="X20" s="1"/>
    </row>
    <row r="21" spans="1:24" ht="13" customHeight="1">
      <c r="A21" s="70">
        <v>19</v>
      </c>
      <c r="B21" s="3"/>
      <c r="C21" s="4"/>
      <c r="D21" s="5"/>
      <c r="E21" s="74"/>
      <c r="F21" s="7"/>
      <c r="G21" s="8"/>
      <c r="H21" s="57"/>
      <c r="I21" s="5"/>
      <c r="J21" s="10"/>
      <c r="K21" s="64"/>
      <c r="N21" s="1"/>
      <c r="X21" s="1"/>
    </row>
    <row r="22" spans="1:24" ht="13" customHeight="1">
      <c r="A22" s="70">
        <v>20</v>
      </c>
      <c r="B22" s="12"/>
      <c r="C22" s="13"/>
      <c r="D22" s="14"/>
      <c r="E22" s="77"/>
      <c r="F22" s="16"/>
      <c r="G22" s="17"/>
      <c r="H22" s="58"/>
      <c r="I22" s="14"/>
      <c r="J22" s="19"/>
      <c r="K22" s="65"/>
      <c r="N22" s="1"/>
      <c r="X22" s="1"/>
    </row>
    <row r="23" spans="1:24" ht="13" customHeight="1">
      <c r="A23" s="70">
        <v>21</v>
      </c>
      <c r="B23" s="3"/>
      <c r="C23" s="4"/>
      <c r="D23" s="5"/>
      <c r="E23" s="74"/>
      <c r="F23" s="7"/>
      <c r="G23" s="8"/>
      <c r="H23" s="57"/>
      <c r="I23" s="5"/>
      <c r="J23" s="10"/>
      <c r="K23" s="64"/>
      <c r="N23" s="1"/>
      <c r="X23" s="1"/>
    </row>
    <row r="24" spans="1:24" ht="13" customHeight="1">
      <c r="A24" s="70">
        <v>22</v>
      </c>
      <c r="B24" s="12"/>
      <c r="C24" s="13"/>
      <c r="D24" s="14"/>
      <c r="E24" s="77"/>
      <c r="F24" s="16"/>
      <c r="G24" s="17"/>
      <c r="H24" s="58"/>
      <c r="I24" s="14"/>
      <c r="J24" s="19"/>
      <c r="K24" s="65"/>
      <c r="N24" s="1"/>
      <c r="X24" s="1"/>
    </row>
    <row r="25" spans="1:24" ht="13" customHeight="1">
      <c r="A25" s="70">
        <v>23</v>
      </c>
      <c r="B25" s="3"/>
      <c r="C25" s="4"/>
      <c r="D25" s="5"/>
      <c r="E25" s="74"/>
      <c r="F25" s="7"/>
      <c r="G25" s="8"/>
      <c r="H25" s="57"/>
      <c r="I25" s="5"/>
      <c r="J25" s="10"/>
      <c r="K25" s="64"/>
      <c r="N25" s="1"/>
      <c r="X25" s="1"/>
    </row>
    <row r="26" spans="1:24" ht="13" customHeight="1">
      <c r="A26" s="70">
        <v>24</v>
      </c>
      <c r="B26" s="12"/>
      <c r="C26" s="13"/>
      <c r="D26" s="14"/>
      <c r="E26" s="77"/>
      <c r="F26" s="16"/>
      <c r="G26" s="17"/>
      <c r="H26" s="58"/>
      <c r="I26" s="14"/>
      <c r="J26" s="19"/>
      <c r="K26" s="65"/>
      <c r="N26" s="1"/>
      <c r="X26" s="1"/>
    </row>
    <row r="27" spans="1:24" ht="13" customHeight="1">
      <c r="A27" s="70">
        <v>25</v>
      </c>
      <c r="B27" s="3"/>
      <c r="C27" s="4"/>
      <c r="D27" s="5"/>
      <c r="E27" s="74"/>
      <c r="F27" s="7"/>
      <c r="G27" s="8"/>
      <c r="H27" s="57"/>
      <c r="I27" s="5"/>
      <c r="J27" s="10"/>
      <c r="K27" s="64"/>
      <c r="N27" s="1"/>
      <c r="X27" s="1"/>
    </row>
    <row r="28" spans="1:24" ht="13" customHeight="1">
      <c r="A28" s="70">
        <v>26</v>
      </c>
      <c r="B28" s="12"/>
      <c r="C28" s="13"/>
      <c r="D28" s="14"/>
      <c r="E28" s="77"/>
      <c r="F28" s="16"/>
      <c r="G28" s="17"/>
      <c r="H28" s="58"/>
      <c r="I28" s="14"/>
      <c r="J28" s="19"/>
      <c r="K28" s="65"/>
      <c r="N28" s="1"/>
      <c r="X28" s="1"/>
    </row>
    <row r="29" spans="1:24" ht="13" customHeight="1">
      <c r="A29" s="70">
        <v>27</v>
      </c>
      <c r="B29" s="3"/>
      <c r="C29" s="4"/>
      <c r="D29" s="5"/>
      <c r="E29" s="30"/>
      <c r="F29" s="7"/>
      <c r="G29" s="8"/>
      <c r="H29" s="9"/>
      <c r="I29" s="5"/>
      <c r="J29" s="10"/>
      <c r="K29" s="27"/>
      <c r="N29" s="1"/>
      <c r="X29" s="1"/>
    </row>
    <row r="30" spans="1:24" ht="13" customHeight="1">
      <c r="A30" s="70">
        <v>28</v>
      </c>
      <c r="B30" s="12"/>
      <c r="C30" s="13"/>
      <c r="D30" s="14"/>
      <c r="E30" s="31"/>
      <c r="F30" s="16"/>
      <c r="G30" s="17"/>
      <c r="H30" s="18"/>
      <c r="I30" s="14"/>
      <c r="J30" s="19"/>
      <c r="K30" s="28"/>
      <c r="N30" s="1"/>
      <c r="X30" s="1"/>
    </row>
    <row r="31" spans="1:24" ht="13" customHeight="1">
      <c r="A31" s="70">
        <v>29</v>
      </c>
      <c r="B31" s="3"/>
      <c r="C31" s="4"/>
      <c r="D31" s="5"/>
      <c r="E31" s="30"/>
      <c r="F31" s="7"/>
      <c r="G31" s="8"/>
      <c r="H31" s="9"/>
      <c r="I31" s="5"/>
      <c r="J31" s="10"/>
      <c r="K31" s="27"/>
      <c r="N31" s="1"/>
      <c r="X31" s="1"/>
    </row>
    <row r="32" spans="1:24" ht="13" customHeight="1">
      <c r="A32" s="70">
        <v>30</v>
      </c>
      <c r="B32" s="12"/>
      <c r="C32" s="13"/>
      <c r="D32" s="14"/>
      <c r="E32" s="31"/>
      <c r="F32" s="16"/>
      <c r="G32" s="17"/>
      <c r="H32" s="18"/>
      <c r="I32" s="14"/>
      <c r="J32" s="19"/>
      <c r="K32" s="28"/>
      <c r="N32" s="1"/>
      <c r="X32" s="1"/>
    </row>
    <row r="33" spans="1:24" ht="13" customHeight="1">
      <c r="A33" s="70">
        <v>31</v>
      </c>
      <c r="B33" s="3"/>
      <c r="C33" s="4"/>
      <c r="D33" s="5"/>
      <c r="E33" s="30"/>
      <c r="F33" s="7"/>
      <c r="G33" s="8"/>
      <c r="H33" s="9"/>
      <c r="I33" s="5"/>
      <c r="J33" s="10"/>
      <c r="K33" s="27"/>
      <c r="N33" s="1"/>
      <c r="X33" s="1"/>
    </row>
    <row r="34" spans="1:24" ht="13" customHeight="1">
      <c r="A34" s="70">
        <v>32</v>
      </c>
      <c r="B34" s="12"/>
      <c r="C34" s="13"/>
      <c r="D34" s="14"/>
      <c r="E34" s="31"/>
      <c r="F34" s="16"/>
      <c r="G34" s="17"/>
      <c r="H34" s="18"/>
      <c r="I34" s="14"/>
      <c r="J34" s="19"/>
      <c r="K34" s="28"/>
      <c r="N34" s="1"/>
      <c r="X34" s="1"/>
    </row>
    <row r="35" spans="1:24" s="71" customFormat="1" ht="13" customHeight="1">
      <c r="A35" s="96">
        <v>33</v>
      </c>
      <c r="B35" s="117"/>
      <c r="C35" s="42"/>
      <c r="D35" s="43"/>
      <c r="E35" s="44"/>
      <c r="F35" s="45"/>
      <c r="G35" s="46"/>
      <c r="H35" s="47"/>
      <c r="I35" s="43"/>
      <c r="J35" s="118"/>
      <c r="K35" s="119"/>
      <c r="N35" s="73"/>
      <c r="P35" s="72"/>
      <c r="Q35" s="72"/>
      <c r="R35" s="72"/>
      <c r="S35" s="72"/>
      <c r="T35" s="72"/>
      <c r="U35" s="72"/>
      <c r="V35" s="72"/>
      <c r="W35" s="72"/>
      <c r="X35" s="73"/>
    </row>
    <row r="36" spans="1:24" s="71" customFormat="1" ht="13" customHeight="1">
      <c r="A36" s="96">
        <v>34</v>
      </c>
      <c r="B36" s="88"/>
      <c r="C36" s="48" t="s">
        <v>0</v>
      </c>
      <c r="D36" s="49"/>
      <c r="E36" s="50"/>
      <c r="F36" s="48"/>
      <c r="G36" s="51"/>
      <c r="H36" s="52"/>
      <c r="I36" s="49"/>
      <c r="J36" s="86"/>
      <c r="K36" s="87"/>
      <c r="N36" s="73"/>
      <c r="P36" s="72"/>
      <c r="Q36" s="72"/>
      <c r="R36" s="72"/>
      <c r="S36" s="72"/>
      <c r="T36" s="72"/>
      <c r="U36" s="72"/>
      <c r="V36" s="72"/>
      <c r="W36" s="72"/>
      <c r="X36" s="73"/>
    </row>
    <row r="37" spans="1:24" ht="13" customHeight="1">
      <c r="A37" s="70">
        <v>35</v>
      </c>
      <c r="B37" s="3"/>
      <c r="C37" s="4"/>
      <c r="D37" s="5"/>
      <c r="E37" s="30"/>
      <c r="F37" s="7"/>
      <c r="G37" s="8"/>
      <c r="H37" s="9"/>
      <c r="I37" s="5"/>
      <c r="J37" s="10"/>
      <c r="K37" s="27"/>
      <c r="N37" s="1"/>
      <c r="X37" s="1"/>
    </row>
    <row r="38" spans="1:24" ht="13" customHeight="1">
      <c r="A38" s="70">
        <v>36</v>
      </c>
      <c r="B38" s="12"/>
      <c r="C38" s="13"/>
      <c r="D38" s="14"/>
      <c r="E38" s="31"/>
      <c r="F38" s="16"/>
      <c r="G38" s="17"/>
      <c r="H38" s="18"/>
      <c r="I38" s="14"/>
      <c r="J38" s="19"/>
      <c r="K38" s="29"/>
      <c r="N38" s="1"/>
      <c r="X38" s="1"/>
    </row>
    <row r="39" spans="1:24" ht="13" customHeight="1">
      <c r="A39" s="69">
        <v>1</v>
      </c>
      <c r="B39" s="3"/>
      <c r="C39" s="4"/>
      <c r="D39" s="5"/>
      <c r="E39" s="74"/>
      <c r="F39" s="7"/>
      <c r="G39" s="8"/>
      <c r="H39" s="57"/>
      <c r="I39" s="5"/>
      <c r="J39" s="10"/>
      <c r="K39" s="64"/>
      <c r="N39" s="1"/>
      <c r="X39" s="1"/>
    </row>
    <row r="40" spans="1:24" ht="13" customHeight="1">
      <c r="A40" s="69">
        <f t="shared" ref="A40:A74" si="0">A39+1</f>
        <v>2</v>
      </c>
      <c r="B40" s="12"/>
      <c r="C40" s="13" t="s">
        <v>537</v>
      </c>
      <c r="D40" s="14"/>
      <c r="E40" s="77"/>
      <c r="F40" s="16"/>
      <c r="G40" s="17"/>
      <c r="H40" s="58"/>
      <c r="I40" s="14"/>
      <c r="J40" s="19"/>
      <c r="K40" s="65"/>
      <c r="N40" s="1"/>
      <c r="X40" s="1"/>
    </row>
    <row r="41" spans="1:24" ht="13" customHeight="1">
      <c r="A41" s="69">
        <f t="shared" si="0"/>
        <v>3</v>
      </c>
      <c r="B41" s="3"/>
      <c r="C41" s="4"/>
      <c r="D41" s="5" t="s">
        <v>567</v>
      </c>
      <c r="E41" s="74"/>
      <c r="F41" s="7"/>
      <c r="G41" s="8"/>
      <c r="H41" s="57"/>
      <c r="I41" s="5"/>
      <c r="J41" s="10"/>
      <c r="K41" s="64"/>
      <c r="N41" s="76"/>
      <c r="P41" s="75"/>
      <c r="Q41" s="75"/>
      <c r="R41" s="75"/>
      <c r="S41" s="75"/>
      <c r="T41" s="75"/>
      <c r="U41" s="75"/>
      <c r="V41" s="75"/>
      <c r="W41" s="75"/>
      <c r="X41" s="76"/>
    </row>
    <row r="42" spans="1:24" s="115" customFormat="1" ht="13" customHeight="1">
      <c r="A42" s="69">
        <f t="shared" si="0"/>
        <v>4</v>
      </c>
      <c r="B42" s="12"/>
      <c r="C42" s="13" t="s">
        <v>570</v>
      </c>
      <c r="D42" s="14" t="s">
        <v>571</v>
      </c>
      <c r="E42" s="77">
        <v>1</v>
      </c>
      <c r="F42" s="16" t="s">
        <v>74</v>
      </c>
      <c r="G42" s="17"/>
      <c r="H42" s="58"/>
      <c r="I42" s="14"/>
      <c r="J42" s="19"/>
      <c r="K42" s="65"/>
      <c r="N42" s="116"/>
      <c r="P42" s="114"/>
      <c r="Q42" s="114"/>
      <c r="R42" s="114"/>
      <c r="S42" s="114"/>
      <c r="T42" s="114"/>
      <c r="U42" s="114"/>
      <c r="V42" s="114"/>
      <c r="W42" s="114"/>
      <c r="X42" s="116"/>
    </row>
    <row r="43" spans="1:24" ht="13" customHeight="1">
      <c r="A43" s="69">
        <f t="shared" si="0"/>
        <v>5</v>
      </c>
      <c r="B43" s="3"/>
      <c r="C43" s="4"/>
      <c r="D43" s="5"/>
      <c r="E43" s="74"/>
      <c r="F43" s="7"/>
      <c r="G43" s="8"/>
      <c r="H43" s="57"/>
      <c r="I43" s="5"/>
      <c r="J43" s="10"/>
      <c r="K43" s="64"/>
      <c r="N43" s="1"/>
      <c r="X43" s="1"/>
    </row>
    <row r="44" spans="1:24" ht="13" customHeight="1">
      <c r="A44" s="69">
        <f t="shared" si="0"/>
        <v>6</v>
      </c>
      <c r="B44" s="12"/>
      <c r="C44" s="13" t="s">
        <v>572</v>
      </c>
      <c r="D44" s="14"/>
      <c r="E44" s="77"/>
      <c r="F44" s="16"/>
      <c r="G44" s="17"/>
      <c r="H44" s="58"/>
      <c r="I44" s="14"/>
      <c r="J44" s="19"/>
      <c r="K44" s="65"/>
      <c r="N44" s="1"/>
      <c r="X44" s="1"/>
    </row>
    <row r="45" spans="1:24" ht="13" customHeight="1">
      <c r="A45" s="69">
        <f t="shared" si="0"/>
        <v>7</v>
      </c>
      <c r="B45" s="3"/>
      <c r="C45" s="4"/>
      <c r="D45" s="5" t="s">
        <v>109</v>
      </c>
      <c r="E45" s="74"/>
      <c r="F45" s="7"/>
      <c r="G45" s="8"/>
      <c r="H45" s="57"/>
      <c r="I45" s="5"/>
      <c r="J45" s="10"/>
      <c r="K45" s="64"/>
      <c r="N45" s="76"/>
      <c r="P45" s="75"/>
      <c r="Q45" s="75"/>
      <c r="R45" s="75"/>
      <c r="S45" s="75"/>
      <c r="T45" s="75"/>
      <c r="U45" s="75"/>
      <c r="V45" s="75"/>
      <c r="W45" s="75"/>
      <c r="X45" s="76"/>
    </row>
    <row r="46" spans="1:24" s="89" customFormat="1" ht="13" customHeight="1">
      <c r="A46" s="69">
        <f t="shared" si="0"/>
        <v>8</v>
      </c>
      <c r="B46" s="12"/>
      <c r="C46" s="13" t="s">
        <v>107</v>
      </c>
      <c r="D46" s="14" t="s">
        <v>92</v>
      </c>
      <c r="E46" s="77">
        <v>12</v>
      </c>
      <c r="F46" s="16" t="s">
        <v>78</v>
      </c>
      <c r="G46" s="17"/>
      <c r="H46" s="58"/>
      <c r="I46" s="14"/>
      <c r="J46" s="19"/>
      <c r="K46" s="65"/>
      <c r="N46" s="90"/>
      <c r="P46" s="91"/>
      <c r="Q46" s="91"/>
      <c r="R46" s="91"/>
      <c r="S46" s="91"/>
      <c r="T46" s="91"/>
      <c r="U46" s="91"/>
      <c r="V46" s="91"/>
      <c r="W46" s="91"/>
      <c r="X46" s="90"/>
    </row>
    <row r="47" spans="1:24" ht="13" customHeight="1">
      <c r="A47" s="69">
        <f t="shared" si="0"/>
        <v>9</v>
      </c>
      <c r="B47" s="3"/>
      <c r="C47" s="4"/>
      <c r="D47" s="5" t="s">
        <v>330</v>
      </c>
      <c r="E47" s="74"/>
      <c r="F47" s="7"/>
      <c r="G47" s="8"/>
      <c r="H47" s="57"/>
      <c r="I47" s="5"/>
      <c r="J47" s="10"/>
      <c r="K47" s="64"/>
      <c r="N47" s="76"/>
      <c r="P47" s="75"/>
      <c r="Q47" s="75"/>
      <c r="R47" s="75"/>
      <c r="S47" s="75"/>
      <c r="T47" s="75"/>
      <c r="U47" s="75"/>
      <c r="V47" s="75"/>
      <c r="W47" s="75"/>
      <c r="X47" s="76"/>
    </row>
    <row r="48" spans="1:24" s="115" customFormat="1" ht="13" customHeight="1">
      <c r="A48" s="69">
        <f t="shared" si="0"/>
        <v>10</v>
      </c>
      <c r="B48" s="12"/>
      <c r="C48" s="13" t="s">
        <v>847</v>
      </c>
      <c r="D48" s="14" t="s">
        <v>92</v>
      </c>
      <c r="E48" s="77">
        <v>13</v>
      </c>
      <c r="F48" s="16" t="s">
        <v>78</v>
      </c>
      <c r="G48" s="17"/>
      <c r="H48" s="58"/>
      <c r="I48" s="14"/>
      <c r="J48" s="19"/>
      <c r="K48" s="65"/>
      <c r="N48" s="116"/>
      <c r="P48" s="114"/>
      <c r="Q48" s="114"/>
      <c r="R48" s="114"/>
      <c r="S48" s="114"/>
      <c r="T48" s="114"/>
      <c r="U48" s="114"/>
      <c r="V48" s="114"/>
      <c r="W48" s="114"/>
      <c r="X48" s="116"/>
    </row>
    <row r="49" spans="1:24" ht="13" customHeight="1">
      <c r="A49" s="69">
        <f t="shared" si="0"/>
        <v>11</v>
      </c>
      <c r="B49" s="3"/>
      <c r="C49" s="4"/>
      <c r="D49" s="5"/>
      <c r="E49" s="74"/>
      <c r="F49" s="7"/>
      <c r="G49" s="8"/>
      <c r="H49" s="57"/>
      <c r="I49" s="5"/>
      <c r="J49" s="10"/>
      <c r="K49" s="64"/>
      <c r="N49" s="76"/>
      <c r="P49" s="75"/>
      <c r="Q49" s="75"/>
      <c r="R49" s="75"/>
      <c r="S49" s="75"/>
      <c r="T49" s="75"/>
      <c r="U49" s="75"/>
      <c r="V49" s="75"/>
      <c r="W49" s="75"/>
      <c r="X49" s="76"/>
    </row>
    <row r="50" spans="1:24" s="89" customFormat="1" ht="13" customHeight="1">
      <c r="A50" s="69">
        <f t="shared" si="0"/>
        <v>12</v>
      </c>
      <c r="B50" s="12"/>
      <c r="C50" s="13" t="s">
        <v>869</v>
      </c>
      <c r="D50" s="14" t="s">
        <v>602</v>
      </c>
      <c r="E50" s="77">
        <v>2</v>
      </c>
      <c r="F50" s="16" t="s">
        <v>76</v>
      </c>
      <c r="G50" s="17"/>
      <c r="H50" s="58"/>
      <c r="I50" s="14"/>
      <c r="J50" s="19"/>
      <c r="K50" s="65"/>
      <c r="N50" s="90"/>
      <c r="P50" s="91"/>
      <c r="Q50" s="91"/>
      <c r="R50" s="91"/>
      <c r="S50" s="91"/>
      <c r="T50" s="91"/>
      <c r="U50" s="91"/>
      <c r="V50" s="91"/>
      <c r="W50" s="91"/>
      <c r="X50" s="90"/>
    </row>
    <row r="51" spans="1:24" ht="13" customHeight="1">
      <c r="A51" s="69">
        <f t="shared" si="0"/>
        <v>13</v>
      </c>
      <c r="B51" s="3"/>
      <c r="C51" s="4"/>
      <c r="D51" s="5"/>
      <c r="E51" s="74"/>
      <c r="F51" s="7"/>
      <c r="G51" s="8"/>
      <c r="H51" s="57"/>
      <c r="I51" s="5"/>
      <c r="J51" s="10"/>
      <c r="K51" s="64"/>
      <c r="N51" s="76"/>
      <c r="P51" s="75"/>
      <c r="Q51" s="75"/>
      <c r="R51" s="75"/>
      <c r="S51" s="75"/>
      <c r="T51" s="75"/>
      <c r="U51" s="75"/>
      <c r="V51" s="75"/>
      <c r="W51" s="75"/>
      <c r="X51" s="76"/>
    </row>
    <row r="52" spans="1:24" s="89" customFormat="1" ht="13" customHeight="1">
      <c r="A52" s="69">
        <f t="shared" si="0"/>
        <v>14</v>
      </c>
      <c r="B52" s="12"/>
      <c r="C52" s="13" t="s">
        <v>604</v>
      </c>
      <c r="D52" s="14" t="s">
        <v>605</v>
      </c>
      <c r="E52" s="77">
        <v>13</v>
      </c>
      <c r="F52" s="16" t="s">
        <v>78</v>
      </c>
      <c r="G52" s="17"/>
      <c r="H52" s="58"/>
      <c r="I52" s="14"/>
      <c r="J52" s="19"/>
      <c r="K52" s="65"/>
      <c r="N52" s="90"/>
      <c r="P52" s="91"/>
      <c r="Q52" s="91"/>
      <c r="R52" s="91"/>
      <c r="S52" s="91"/>
      <c r="T52" s="91"/>
      <c r="U52" s="91"/>
      <c r="V52" s="91"/>
      <c r="W52" s="91"/>
      <c r="X52" s="90"/>
    </row>
    <row r="53" spans="1:24" s="66" customFormat="1" ht="13" customHeight="1">
      <c r="A53" s="69">
        <f t="shared" si="0"/>
        <v>15</v>
      </c>
      <c r="B53" s="3"/>
      <c r="C53" s="4"/>
      <c r="D53" s="5"/>
      <c r="E53" s="74"/>
      <c r="F53" s="7"/>
      <c r="G53" s="8"/>
      <c r="H53" s="57"/>
      <c r="I53" s="5"/>
      <c r="J53" s="10"/>
      <c r="K53" s="64"/>
      <c r="N53" s="67"/>
      <c r="P53" s="68"/>
      <c r="Q53" s="68"/>
      <c r="R53" s="68"/>
      <c r="S53" s="68"/>
      <c r="T53" s="68"/>
      <c r="U53" s="68"/>
      <c r="V53" s="68"/>
      <c r="W53" s="68"/>
      <c r="X53" s="67"/>
    </row>
    <row r="54" spans="1:24" s="66" customFormat="1" ht="13" customHeight="1">
      <c r="A54" s="69">
        <f t="shared" si="0"/>
        <v>16</v>
      </c>
      <c r="B54" s="12"/>
      <c r="C54" s="13" t="s">
        <v>336</v>
      </c>
      <c r="D54" s="14"/>
      <c r="E54" s="77">
        <v>1</v>
      </c>
      <c r="F54" s="16" t="s">
        <v>13</v>
      </c>
      <c r="G54" s="17"/>
      <c r="H54" s="58"/>
      <c r="I54" s="14"/>
      <c r="J54" s="19"/>
      <c r="K54" s="65"/>
      <c r="N54" s="67"/>
      <c r="P54" s="68"/>
      <c r="Q54" s="68"/>
      <c r="R54" s="68"/>
      <c r="S54" s="68"/>
      <c r="T54" s="68"/>
      <c r="U54" s="68"/>
      <c r="V54" s="68"/>
      <c r="W54" s="68"/>
      <c r="X54" s="67"/>
    </row>
    <row r="55" spans="1:24" s="66" customFormat="1" ht="13" customHeight="1">
      <c r="A55" s="69">
        <f t="shared" si="0"/>
        <v>17</v>
      </c>
      <c r="B55" s="3"/>
      <c r="C55" s="4"/>
      <c r="D55" s="5"/>
      <c r="E55" s="74"/>
      <c r="F55" s="7"/>
      <c r="G55" s="8"/>
      <c r="H55" s="57"/>
      <c r="I55" s="5"/>
      <c r="J55" s="10"/>
      <c r="K55" s="64"/>
      <c r="N55" s="67"/>
      <c r="P55" s="68"/>
      <c r="Q55" s="68"/>
      <c r="R55" s="68"/>
      <c r="S55" s="68"/>
      <c r="T55" s="68"/>
      <c r="U55" s="68"/>
      <c r="V55" s="68"/>
      <c r="W55" s="68"/>
      <c r="X55" s="67"/>
    </row>
    <row r="56" spans="1:24" s="66" customFormat="1" ht="13" customHeight="1">
      <c r="A56" s="69">
        <f t="shared" si="0"/>
        <v>18</v>
      </c>
      <c r="B56" s="12"/>
      <c r="C56" s="13" t="s">
        <v>14</v>
      </c>
      <c r="D56" s="14"/>
      <c r="E56" s="77">
        <v>1</v>
      </c>
      <c r="F56" s="16" t="s">
        <v>13</v>
      </c>
      <c r="G56" s="17"/>
      <c r="H56" s="58"/>
      <c r="I56" s="14"/>
      <c r="J56" s="19"/>
      <c r="K56" s="65"/>
      <c r="N56" s="67"/>
      <c r="P56" s="68"/>
      <c r="Q56" s="68"/>
      <c r="R56" s="68"/>
      <c r="S56" s="68"/>
      <c r="T56" s="68"/>
      <c r="U56" s="68"/>
      <c r="V56" s="68"/>
      <c r="W56" s="68"/>
      <c r="X56" s="67"/>
    </row>
    <row r="57" spans="1:24" ht="13" customHeight="1">
      <c r="A57" s="69">
        <f t="shared" si="0"/>
        <v>19</v>
      </c>
      <c r="B57" s="3"/>
      <c r="C57" s="4"/>
      <c r="D57" s="5"/>
      <c r="E57" s="74"/>
      <c r="F57" s="7"/>
      <c r="G57" s="8"/>
      <c r="H57" s="57"/>
      <c r="I57" s="5"/>
      <c r="J57" s="10"/>
      <c r="K57" s="64"/>
      <c r="N57" s="1"/>
      <c r="X57" s="1"/>
    </row>
    <row r="58" spans="1:24" ht="13" customHeight="1">
      <c r="A58" s="69">
        <f t="shared" si="0"/>
        <v>20</v>
      </c>
      <c r="B58" s="12"/>
      <c r="C58" s="13" t="s">
        <v>305</v>
      </c>
      <c r="D58" s="14"/>
      <c r="E58" s="77">
        <v>1</v>
      </c>
      <c r="F58" s="16" t="s">
        <v>13</v>
      </c>
      <c r="G58" s="17"/>
      <c r="H58" s="58"/>
      <c r="I58" s="37"/>
      <c r="J58" s="19"/>
      <c r="K58" s="65"/>
      <c r="L58" s="54"/>
      <c r="M58" s="25"/>
      <c r="N58" s="1"/>
      <c r="X58" s="1"/>
    </row>
    <row r="59" spans="1:24" ht="13" customHeight="1">
      <c r="A59" s="69">
        <f t="shared" si="0"/>
        <v>21</v>
      </c>
      <c r="B59" s="3"/>
      <c r="C59" s="4"/>
      <c r="D59" s="5"/>
      <c r="E59" s="74"/>
      <c r="F59" s="7"/>
      <c r="G59" s="8"/>
      <c r="H59" s="57"/>
      <c r="I59" s="5"/>
      <c r="J59" s="10"/>
      <c r="K59" s="64"/>
      <c r="N59" s="1"/>
      <c r="X59" s="1"/>
    </row>
    <row r="60" spans="1:24" ht="13" customHeight="1">
      <c r="A60" s="69">
        <f t="shared" si="0"/>
        <v>22</v>
      </c>
      <c r="B60" s="12"/>
      <c r="C60" s="13" t="s">
        <v>306</v>
      </c>
      <c r="D60" s="14"/>
      <c r="E60" s="77">
        <v>1</v>
      </c>
      <c r="F60" s="16" t="s">
        <v>13</v>
      </c>
      <c r="G60" s="17"/>
      <c r="H60" s="132"/>
      <c r="I60" s="133"/>
      <c r="J60" s="134"/>
      <c r="K60" s="65"/>
      <c r="M60" s="25"/>
      <c r="N60" s="1"/>
      <c r="X60" s="1"/>
    </row>
    <row r="61" spans="1:24" ht="13" customHeight="1">
      <c r="A61" s="69">
        <f t="shared" si="0"/>
        <v>23</v>
      </c>
      <c r="B61" s="3"/>
      <c r="C61" s="4"/>
      <c r="D61" s="5"/>
      <c r="E61" s="74"/>
      <c r="F61" s="7"/>
      <c r="G61" s="8"/>
      <c r="H61" s="57"/>
      <c r="I61" s="5"/>
      <c r="J61" s="10"/>
      <c r="K61" s="64"/>
      <c r="N61" s="1"/>
      <c r="X61" s="1"/>
    </row>
    <row r="62" spans="1:24" ht="13" customHeight="1">
      <c r="A62" s="69">
        <f t="shared" si="0"/>
        <v>24</v>
      </c>
      <c r="B62" s="12"/>
      <c r="C62" s="13"/>
      <c r="D62" s="14"/>
      <c r="E62" s="77"/>
      <c r="F62" s="16"/>
      <c r="G62" s="17"/>
      <c r="H62" s="58"/>
      <c r="I62" s="14"/>
      <c r="J62" s="19"/>
      <c r="K62" s="65"/>
      <c r="N62" s="1"/>
      <c r="X62" s="1"/>
    </row>
    <row r="63" spans="1:24" ht="13" customHeight="1">
      <c r="A63" s="69">
        <f t="shared" si="0"/>
        <v>25</v>
      </c>
      <c r="B63" s="3"/>
      <c r="C63" s="4"/>
      <c r="D63" s="5"/>
      <c r="E63" s="74"/>
      <c r="F63" s="7"/>
      <c r="G63" s="8"/>
      <c r="H63" s="57"/>
      <c r="I63" s="5"/>
      <c r="J63" s="10"/>
      <c r="K63" s="64"/>
      <c r="N63" s="1"/>
      <c r="X63" s="1"/>
    </row>
    <row r="64" spans="1:24" ht="13" customHeight="1">
      <c r="A64" s="69">
        <f t="shared" si="0"/>
        <v>26</v>
      </c>
      <c r="B64" s="12"/>
      <c r="C64" s="13"/>
      <c r="D64" s="14"/>
      <c r="E64" s="77"/>
      <c r="F64" s="16"/>
      <c r="G64" s="17"/>
      <c r="H64" s="58"/>
      <c r="I64" s="14"/>
      <c r="J64" s="19"/>
      <c r="K64" s="65"/>
      <c r="N64" s="1"/>
      <c r="X64" s="1"/>
    </row>
    <row r="65" spans="1:25" ht="13" customHeight="1">
      <c r="A65" s="69">
        <f t="shared" si="0"/>
        <v>27</v>
      </c>
      <c r="B65" s="3"/>
      <c r="C65" s="4"/>
      <c r="D65" s="5"/>
      <c r="E65" s="74"/>
      <c r="F65" s="7"/>
      <c r="G65" s="8"/>
      <c r="H65" s="57"/>
      <c r="I65" s="5"/>
      <c r="J65" s="10"/>
      <c r="K65" s="64"/>
      <c r="N65" s="1"/>
      <c r="X65" s="1"/>
    </row>
    <row r="66" spans="1:25" ht="13" customHeight="1">
      <c r="A66" s="69">
        <f t="shared" si="0"/>
        <v>28</v>
      </c>
      <c r="B66" s="12"/>
      <c r="C66" s="13"/>
      <c r="D66" s="14"/>
      <c r="E66" s="77"/>
      <c r="F66" s="16"/>
      <c r="G66" s="17"/>
      <c r="H66" s="58"/>
      <c r="I66" s="14"/>
      <c r="J66" s="19"/>
      <c r="K66" s="65"/>
      <c r="N66" s="1"/>
      <c r="X66" s="1"/>
    </row>
    <row r="67" spans="1:25" ht="13" customHeight="1">
      <c r="A67" s="69">
        <f t="shared" si="0"/>
        <v>29</v>
      </c>
      <c r="B67" s="3"/>
      <c r="C67" s="4"/>
      <c r="D67" s="5"/>
      <c r="E67" s="30"/>
      <c r="F67" s="7"/>
      <c r="G67" s="8"/>
      <c r="H67" s="9"/>
      <c r="I67" s="5"/>
      <c r="J67" s="10"/>
      <c r="K67" s="27"/>
      <c r="N67" s="1"/>
      <c r="X67" s="1"/>
    </row>
    <row r="68" spans="1:25" ht="13" customHeight="1">
      <c r="A68" s="69">
        <f t="shared" si="0"/>
        <v>30</v>
      </c>
      <c r="B68" s="12"/>
      <c r="C68" s="13"/>
      <c r="D68" s="14"/>
      <c r="E68" s="31"/>
      <c r="F68" s="16"/>
      <c r="G68" s="17"/>
      <c r="H68" s="18"/>
      <c r="I68" s="14"/>
      <c r="J68" s="19"/>
      <c r="K68" s="28"/>
      <c r="N68" s="1"/>
      <c r="X68" s="1"/>
    </row>
    <row r="69" spans="1:25" ht="13" customHeight="1">
      <c r="A69" s="69">
        <f t="shared" si="0"/>
        <v>31</v>
      </c>
      <c r="B69" s="3"/>
      <c r="C69" s="4"/>
      <c r="D69" s="5"/>
      <c r="E69" s="30"/>
      <c r="F69" s="7"/>
      <c r="G69" s="8"/>
      <c r="H69" s="9"/>
      <c r="I69" s="5"/>
      <c r="J69" s="10"/>
      <c r="K69" s="27"/>
      <c r="N69" s="1"/>
      <c r="X69" s="1"/>
    </row>
    <row r="70" spans="1:25" ht="13" customHeight="1">
      <c r="A70" s="69">
        <f t="shared" si="0"/>
        <v>32</v>
      </c>
      <c r="B70" s="12"/>
      <c r="C70" s="13"/>
      <c r="D70" s="14"/>
      <c r="E70" s="31"/>
      <c r="F70" s="16"/>
      <c r="G70" s="17"/>
      <c r="H70" s="18"/>
      <c r="I70" s="14"/>
      <c r="J70" s="19"/>
      <c r="K70" s="28"/>
      <c r="N70" s="1"/>
      <c r="X70" s="1"/>
    </row>
    <row r="71" spans="1:25" s="71" customFormat="1" ht="13" customHeight="1">
      <c r="A71" s="69">
        <f t="shared" si="0"/>
        <v>33</v>
      </c>
      <c r="B71" s="117"/>
      <c r="C71" s="42"/>
      <c r="D71" s="43"/>
      <c r="E71" s="44"/>
      <c r="F71" s="45"/>
      <c r="G71" s="46"/>
      <c r="H71" s="47"/>
      <c r="I71" s="43"/>
      <c r="J71" s="118"/>
      <c r="K71" s="119"/>
      <c r="N71" s="73"/>
      <c r="P71" s="72"/>
      <c r="Q71" s="72"/>
      <c r="R71" s="72"/>
      <c r="S71" s="72"/>
      <c r="T71" s="72"/>
      <c r="U71" s="72"/>
      <c r="V71" s="72"/>
      <c r="W71" s="72"/>
      <c r="X71" s="73"/>
    </row>
    <row r="72" spans="1:25" s="71" customFormat="1" ht="13" customHeight="1">
      <c r="A72" s="69">
        <f t="shared" si="0"/>
        <v>34</v>
      </c>
      <c r="B72" s="88"/>
      <c r="C72" s="48" t="s">
        <v>0</v>
      </c>
      <c r="D72" s="49"/>
      <c r="E72" s="50"/>
      <c r="F72" s="48"/>
      <c r="G72" s="51"/>
      <c r="H72" s="52"/>
      <c r="I72" s="49"/>
      <c r="J72" s="86"/>
      <c r="K72" s="87"/>
      <c r="N72" s="73"/>
      <c r="P72" s="72"/>
      <c r="Q72" s="72"/>
      <c r="R72" s="72"/>
      <c r="S72" s="72"/>
      <c r="T72" s="72"/>
      <c r="U72" s="72"/>
      <c r="V72" s="72"/>
      <c r="W72" s="72"/>
      <c r="X72" s="73"/>
    </row>
    <row r="73" spans="1:25" ht="13" customHeight="1">
      <c r="A73" s="69">
        <f t="shared" si="0"/>
        <v>35</v>
      </c>
      <c r="B73" s="3"/>
      <c r="C73" s="4"/>
      <c r="D73" s="5"/>
      <c r="E73" s="30"/>
      <c r="F73" s="7"/>
      <c r="G73" s="8"/>
      <c r="H73" s="9"/>
      <c r="I73" s="5"/>
      <c r="J73" s="10"/>
      <c r="K73" s="27"/>
      <c r="N73" s="1"/>
      <c r="X73" s="1"/>
    </row>
    <row r="74" spans="1:25" ht="13" customHeight="1">
      <c r="A74" s="69">
        <f t="shared" si="0"/>
        <v>36</v>
      </c>
      <c r="B74" s="12"/>
      <c r="C74" s="13"/>
      <c r="D74" s="14"/>
      <c r="E74" s="31"/>
      <c r="F74" s="16"/>
      <c r="G74" s="17"/>
      <c r="H74" s="18"/>
      <c r="I74" s="14"/>
      <c r="J74" s="19"/>
      <c r="K74" s="29"/>
      <c r="M74" s="59"/>
      <c r="N74" s="1"/>
      <c r="X74" s="1"/>
    </row>
    <row r="75" spans="1:25" ht="13" customHeight="1">
      <c r="B75" s="3"/>
      <c r="C75" s="4"/>
      <c r="D75" s="5"/>
      <c r="E75" s="30"/>
      <c r="F75" s="7"/>
      <c r="G75" s="8"/>
      <c r="H75" s="9"/>
      <c r="I75" s="5"/>
      <c r="J75" s="10"/>
      <c r="K75" s="27"/>
      <c r="N75" s="1"/>
      <c r="X75" s="1"/>
    </row>
    <row r="76" spans="1:25" ht="13" customHeight="1">
      <c r="B76" s="12"/>
      <c r="C76" s="13"/>
      <c r="D76" s="14"/>
      <c r="E76" s="31"/>
      <c r="F76" s="16"/>
      <c r="G76" s="17"/>
      <c r="H76" s="18">
        <f>IF(C76&lt;&gt;"計",ROUND(E76*G76,0),SUM(H$1:H75))</f>
        <v>0</v>
      </c>
      <c r="I76" s="14"/>
      <c r="J76" s="19"/>
      <c r="K76" s="28"/>
      <c r="N76" s="1">
        <f>MIN(P76,R76,T76,V76,X76)</f>
        <v>0</v>
      </c>
      <c r="O76" s="11" t="str">
        <f>IF(S76&lt;&gt;"",S76,IF(Q76&lt;&gt;"",Q76,IF(U76&lt;&gt;"",U76,IF(W76&lt;&gt;"",W76,Y76))))</f>
        <v/>
      </c>
      <c r="P76" s="26" t="str">
        <f>IFERROR(VLOOKUP(M76,#REF!,3,0),"")</f>
        <v/>
      </c>
      <c r="Q76" s="26" t="str">
        <f>IFERROR(VLOOKUP(M76,#REF!,4,0),"")</f>
        <v/>
      </c>
      <c r="R76" s="26" t="str">
        <f>IFERROR(VLOOKUP(M76,#REF!,3,0),"")</f>
        <v/>
      </c>
      <c r="S76" s="26" t="str">
        <f>IFERROR(VLOOKUP(M76,#REF!,4,0),"")</f>
        <v/>
      </c>
      <c r="T76" s="26" t="str">
        <f>IFERROR(VLOOKUP(M76,#REF!,10,0),"")</f>
        <v/>
      </c>
      <c r="U76" s="26" t="str">
        <f>IFERROR(VLOOKUP(M76,#REF!,1,0),"")</f>
        <v/>
      </c>
      <c r="V76" s="26" t="str">
        <f>IFERROR(VLOOKUP(M76,#REF!,10,0),"")</f>
        <v/>
      </c>
      <c r="W76" s="26" t="str">
        <f>IFERROR(VLOOKUP(M76,#REF!,1,0),"")</f>
        <v/>
      </c>
      <c r="X76" s="1" t="str">
        <f>IFERROR(VLOOKUP(M76,#REF!,10,0),"")</f>
        <v/>
      </c>
      <c r="Y76" s="11" t="str">
        <f>IFERROR(VLOOKUP(M76,#REF!,1,0),"")</f>
        <v/>
      </c>
    </row>
    <row r="77" spans="1:25" ht="13" customHeight="1">
      <c r="B77" s="3"/>
      <c r="C77" s="4"/>
      <c r="D77" s="5"/>
      <c r="E77" s="30"/>
      <c r="F77" s="7"/>
      <c r="G77" s="8"/>
      <c r="H77" s="9"/>
      <c r="I77" s="5"/>
      <c r="J77" s="10"/>
      <c r="K77" s="27"/>
      <c r="N77" s="1"/>
      <c r="X77" s="1"/>
    </row>
    <row r="78" spans="1:25" ht="13" customHeight="1">
      <c r="B78" s="12"/>
      <c r="C78" s="13"/>
      <c r="D78" s="14"/>
      <c r="E78" s="31"/>
      <c r="F78" s="16"/>
      <c r="G78" s="17"/>
      <c r="H78" s="18">
        <f>IF(C78&lt;&gt;"計",ROUND(E78*G78,0),SUM(H$1:H77))</f>
        <v>0</v>
      </c>
      <c r="I78" s="14"/>
      <c r="J78" s="19"/>
      <c r="K78" s="28"/>
      <c r="N78" s="1">
        <f>MIN(P78,R78,T78,V78,X78)</f>
        <v>0</v>
      </c>
      <c r="O78" s="11" t="str">
        <f>IF(S78&lt;&gt;"",S78,IF(Q78&lt;&gt;"",Q78,IF(U78&lt;&gt;"",U78,IF(W78&lt;&gt;"",W78,Y78))))</f>
        <v/>
      </c>
      <c r="P78" s="26" t="str">
        <f>IFERROR(VLOOKUP(M78,#REF!,3,0),"")</f>
        <v/>
      </c>
      <c r="Q78" s="26" t="str">
        <f>IFERROR(VLOOKUP(M78,#REF!,4,0),"")</f>
        <v/>
      </c>
      <c r="R78" s="26" t="str">
        <f>IFERROR(VLOOKUP(M78,#REF!,3,0),"")</f>
        <v/>
      </c>
      <c r="S78" s="26" t="str">
        <f>IFERROR(VLOOKUP(M78,#REF!,4,0),"")</f>
        <v/>
      </c>
      <c r="T78" s="26" t="str">
        <f>IFERROR(VLOOKUP(M78,#REF!,10,0),"")</f>
        <v/>
      </c>
      <c r="U78" s="26" t="str">
        <f>IFERROR(VLOOKUP(M78,#REF!,1,0),"")</f>
        <v/>
      </c>
      <c r="V78" s="26" t="str">
        <f>IFERROR(VLOOKUP(M78,#REF!,10,0),"")</f>
        <v/>
      </c>
      <c r="W78" s="26" t="str">
        <f>IFERROR(VLOOKUP(M78,#REF!,1,0),"")</f>
        <v/>
      </c>
      <c r="X78" s="1" t="str">
        <f>IFERROR(VLOOKUP(M78,#REF!,10,0),"")</f>
        <v/>
      </c>
      <c r="Y78" s="11" t="str">
        <f>IFERROR(VLOOKUP(M78,#REF!,1,0),"")</f>
        <v/>
      </c>
    </row>
    <row r="79" spans="1:25" ht="13" customHeight="1">
      <c r="B79" s="3"/>
      <c r="C79" s="4"/>
      <c r="D79" s="5"/>
      <c r="E79" s="30"/>
      <c r="F79" s="7"/>
      <c r="G79" s="8"/>
      <c r="H79" s="9"/>
      <c r="I79" s="5"/>
      <c r="J79" s="10"/>
      <c r="K79" s="27"/>
      <c r="N79" s="1"/>
      <c r="X79" s="1"/>
    </row>
    <row r="80" spans="1:25" ht="13" customHeight="1">
      <c r="B80" s="12"/>
      <c r="C80" s="13"/>
      <c r="D80" s="14"/>
      <c r="E80" s="31"/>
      <c r="F80" s="16"/>
      <c r="G80" s="17"/>
      <c r="H80" s="18">
        <f>IF(C80&lt;&gt;"計",ROUND(E80*G80,0),SUM(H$1:H79))</f>
        <v>0</v>
      </c>
      <c r="I80" s="14"/>
      <c r="J80" s="19"/>
      <c r="K80" s="28"/>
      <c r="N80" s="1">
        <f>MIN(P80,R80,T80,V80,X80)</f>
        <v>0</v>
      </c>
      <c r="O80" s="11" t="str">
        <f>IF(S80&lt;&gt;"",S80,IF(Q80&lt;&gt;"",Q80,IF(U80&lt;&gt;"",U80,IF(W80&lt;&gt;"",W80,Y80))))</f>
        <v/>
      </c>
      <c r="P80" s="26" t="str">
        <f>IFERROR(VLOOKUP(M80,#REF!,3,0),"")</f>
        <v/>
      </c>
      <c r="Q80" s="26" t="str">
        <f>IFERROR(VLOOKUP(M80,#REF!,4,0),"")</f>
        <v/>
      </c>
      <c r="R80" s="26" t="str">
        <f>IFERROR(VLOOKUP(M80,#REF!,3,0),"")</f>
        <v/>
      </c>
      <c r="S80" s="26" t="str">
        <f>IFERROR(VLOOKUP(M80,#REF!,4,0),"")</f>
        <v/>
      </c>
      <c r="T80" s="26" t="str">
        <f>IFERROR(VLOOKUP(M80,#REF!,10,0),"")</f>
        <v/>
      </c>
      <c r="U80" s="26" t="str">
        <f>IFERROR(VLOOKUP(M80,#REF!,1,0),"")</f>
        <v/>
      </c>
      <c r="V80" s="26" t="str">
        <f>IFERROR(VLOOKUP(M80,#REF!,10,0),"")</f>
        <v/>
      </c>
      <c r="W80" s="26" t="str">
        <f>IFERROR(VLOOKUP(M80,#REF!,1,0),"")</f>
        <v/>
      </c>
      <c r="X80" s="1" t="str">
        <f>IFERROR(VLOOKUP(M80,#REF!,10,0),"")</f>
        <v/>
      </c>
      <c r="Y80" s="11" t="str">
        <f>IFERROR(VLOOKUP(M80,#REF!,1,0),"")</f>
        <v/>
      </c>
    </row>
    <row r="81" spans="2:25" ht="13" customHeight="1">
      <c r="B81" s="3"/>
      <c r="C81" s="4"/>
      <c r="D81" s="5"/>
      <c r="E81" s="30"/>
      <c r="F81" s="7"/>
      <c r="G81" s="8"/>
      <c r="H81" s="9"/>
      <c r="I81" s="5"/>
      <c r="J81" s="10"/>
      <c r="K81" s="27"/>
      <c r="N81" s="1"/>
      <c r="X81" s="1"/>
    </row>
    <row r="82" spans="2:25" ht="13" customHeight="1">
      <c r="B82" s="12"/>
      <c r="C82" s="13"/>
      <c r="D82" s="14"/>
      <c r="E82" s="31"/>
      <c r="F82" s="16"/>
      <c r="G82" s="17"/>
      <c r="H82" s="18">
        <f>IF(C82&lt;&gt;"計",ROUND(E82*G82,0),SUM(H$1:H81))</f>
        <v>0</v>
      </c>
      <c r="I82" s="14"/>
      <c r="J82" s="19"/>
      <c r="K82" s="28"/>
      <c r="N82" s="1">
        <f>MIN(P82,R82,T82,V82,X82)</f>
        <v>0</v>
      </c>
      <c r="O82" s="11" t="str">
        <f>IF(S82&lt;&gt;"",S82,IF(Q82&lt;&gt;"",Q82,IF(U82&lt;&gt;"",U82,IF(W82&lt;&gt;"",W82,Y82))))</f>
        <v/>
      </c>
      <c r="P82" s="26" t="str">
        <f>IFERROR(VLOOKUP(M82,#REF!,3,0),"")</f>
        <v/>
      </c>
      <c r="Q82" s="26" t="str">
        <f>IFERROR(VLOOKUP(M82,#REF!,4,0),"")</f>
        <v/>
      </c>
      <c r="R82" s="26" t="str">
        <f>IFERROR(VLOOKUP(M82,#REF!,3,0),"")</f>
        <v/>
      </c>
      <c r="S82" s="26" t="str">
        <f>IFERROR(VLOOKUP(M82,#REF!,4,0),"")</f>
        <v/>
      </c>
      <c r="T82" s="26" t="str">
        <f>IFERROR(VLOOKUP(M82,#REF!,10,0),"")</f>
        <v/>
      </c>
      <c r="U82" s="26" t="str">
        <f>IFERROR(VLOOKUP(M82,#REF!,1,0),"")</f>
        <v/>
      </c>
      <c r="V82" s="26" t="str">
        <f>IFERROR(VLOOKUP(M82,#REF!,10,0),"")</f>
        <v/>
      </c>
      <c r="W82" s="26" t="str">
        <f>IFERROR(VLOOKUP(M82,#REF!,1,0),"")</f>
        <v/>
      </c>
      <c r="X82" s="1" t="str">
        <f>IFERROR(VLOOKUP(M82,#REF!,10,0),"")</f>
        <v/>
      </c>
      <c r="Y82" s="11" t="str">
        <f>IFERROR(VLOOKUP(M82,#REF!,1,0),"")</f>
        <v/>
      </c>
    </row>
    <row r="83" spans="2:25" ht="13" customHeight="1">
      <c r="B83" s="3"/>
      <c r="C83" s="4"/>
      <c r="D83" s="5"/>
      <c r="E83" s="30"/>
      <c r="F83" s="7"/>
      <c r="G83" s="8"/>
      <c r="H83" s="9"/>
      <c r="I83" s="5"/>
      <c r="J83" s="10"/>
      <c r="K83" s="27"/>
      <c r="N83" s="1"/>
      <c r="X83" s="1"/>
    </row>
    <row r="84" spans="2:25" ht="13" customHeight="1">
      <c r="B84" s="12"/>
      <c r="C84" s="13"/>
      <c r="D84" s="14"/>
      <c r="E84" s="31"/>
      <c r="F84" s="16"/>
      <c r="G84" s="17"/>
      <c r="H84" s="18">
        <f>IF(C84&lt;&gt;"計",ROUND(E84*G84,0),SUM(H$1:H83))</f>
        <v>0</v>
      </c>
      <c r="I84" s="14"/>
      <c r="J84" s="19"/>
      <c r="K84" s="28"/>
      <c r="N84" s="1">
        <f>MIN(P84,R84,T84,V84,X84)</f>
        <v>0</v>
      </c>
      <c r="O84" s="11" t="str">
        <f>IF(S84&lt;&gt;"",S84,IF(Q84&lt;&gt;"",Q84,IF(U84&lt;&gt;"",U84,IF(W84&lt;&gt;"",W84,Y84))))</f>
        <v/>
      </c>
      <c r="P84" s="26" t="str">
        <f>IFERROR(VLOOKUP(M84,#REF!,3,0),"")</f>
        <v/>
      </c>
      <c r="Q84" s="26" t="str">
        <f>IFERROR(VLOOKUP(M84,#REF!,4,0),"")</f>
        <v/>
      </c>
      <c r="R84" s="26" t="str">
        <f>IFERROR(VLOOKUP(M84,#REF!,3,0),"")</f>
        <v/>
      </c>
      <c r="S84" s="26" t="str">
        <f>IFERROR(VLOOKUP(M84,#REF!,4,0),"")</f>
        <v/>
      </c>
      <c r="T84" s="26" t="str">
        <f>IFERROR(VLOOKUP(M84,#REF!,10,0),"")</f>
        <v/>
      </c>
      <c r="U84" s="26" t="str">
        <f>IFERROR(VLOOKUP(M84,#REF!,1,0),"")</f>
        <v/>
      </c>
      <c r="V84" s="26" t="str">
        <f>IFERROR(VLOOKUP(M84,#REF!,10,0),"")</f>
        <v/>
      </c>
      <c r="W84" s="26" t="str">
        <f>IFERROR(VLOOKUP(M84,#REF!,1,0),"")</f>
        <v/>
      </c>
      <c r="X84" s="1" t="str">
        <f>IFERROR(VLOOKUP(M84,#REF!,10,0),"")</f>
        <v/>
      </c>
      <c r="Y84" s="11" t="str">
        <f>IFERROR(VLOOKUP(M84,#REF!,1,0),"")</f>
        <v/>
      </c>
    </row>
    <row r="85" spans="2:25" ht="13" customHeight="1">
      <c r="B85" s="3"/>
      <c r="C85" s="4"/>
      <c r="D85" s="5"/>
      <c r="E85" s="30"/>
      <c r="F85" s="7"/>
      <c r="G85" s="8"/>
      <c r="H85" s="9"/>
      <c r="I85" s="5"/>
      <c r="J85" s="10"/>
      <c r="K85" s="27"/>
      <c r="N85" s="1"/>
      <c r="X85" s="1"/>
    </row>
    <row r="86" spans="2:25" ht="13" customHeight="1">
      <c r="B86" s="12"/>
      <c r="C86" s="13"/>
      <c r="D86" s="14"/>
      <c r="E86" s="31"/>
      <c r="F86" s="16"/>
      <c r="G86" s="17"/>
      <c r="H86" s="18">
        <f>IF(C86&lt;&gt;"計",ROUND(E86*G86,0),SUM(H$1:H85))</f>
        <v>0</v>
      </c>
      <c r="I86" s="14"/>
      <c r="J86" s="19"/>
      <c r="K86" s="28"/>
      <c r="N86" s="1">
        <f>MIN(P86,R86,T86,V86,X86)</f>
        <v>0</v>
      </c>
      <c r="O86" s="11" t="str">
        <f>IF(S86&lt;&gt;"",S86,IF(Q86&lt;&gt;"",Q86,IF(U86&lt;&gt;"",U86,IF(W86&lt;&gt;"",W86,Y86))))</f>
        <v/>
      </c>
      <c r="P86" s="26" t="str">
        <f>IFERROR(VLOOKUP(M86,#REF!,3,0),"")</f>
        <v/>
      </c>
      <c r="Q86" s="26" t="str">
        <f>IFERROR(VLOOKUP(M86,#REF!,4,0),"")</f>
        <v/>
      </c>
      <c r="R86" s="26" t="str">
        <f>IFERROR(VLOOKUP(M86,#REF!,3,0),"")</f>
        <v/>
      </c>
      <c r="S86" s="26" t="str">
        <f>IFERROR(VLOOKUP(M86,#REF!,4,0),"")</f>
        <v/>
      </c>
      <c r="T86" s="26" t="str">
        <f>IFERROR(VLOOKUP(M86,#REF!,10,0),"")</f>
        <v/>
      </c>
      <c r="U86" s="26" t="str">
        <f>IFERROR(VLOOKUP(M86,#REF!,1,0),"")</f>
        <v/>
      </c>
      <c r="V86" s="26" t="str">
        <f>IFERROR(VLOOKUP(M86,#REF!,10,0),"")</f>
        <v/>
      </c>
      <c r="W86" s="26" t="str">
        <f>IFERROR(VLOOKUP(M86,#REF!,1,0),"")</f>
        <v/>
      </c>
      <c r="X86" s="1" t="str">
        <f>IFERROR(VLOOKUP(M86,#REF!,10,0),"")</f>
        <v/>
      </c>
      <c r="Y86" s="11" t="str">
        <f>IFERROR(VLOOKUP(M86,#REF!,1,0),"")</f>
        <v/>
      </c>
    </row>
    <row r="87" spans="2:25" ht="13" customHeight="1">
      <c r="B87" s="3"/>
      <c r="C87" s="4"/>
      <c r="D87" s="5"/>
      <c r="E87" s="30"/>
      <c r="F87" s="7"/>
      <c r="G87" s="8"/>
      <c r="H87" s="9"/>
      <c r="I87" s="5"/>
      <c r="J87" s="10"/>
      <c r="K87" s="27"/>
      <c r="N87" s="1"/>
      <c r="X87" s="1"/>
    </row>
    <row r="88" spans="2:25" ht="13" customHeight="1">
      <c r="B88" s="12"/>
      <c r="C88" s="13"/>
      <c r="D88" s="14"/>
      <c r="E88" s="31"/>
      <c r="F88" s="16"/>
      <c r="G88" s="17"/>
      <c r="H88" s="18">
        <f>IF(C88&lt;&gt;"計",ROUND(E88*G88,0),SUM(H$1:H87))</f>
        <v>0</v>
      </c>
      <c r="I88" s="14"/>
      <c r="J88" s="19"/>
      <c r="K88" s="29"/>
      <c r="N88" s="1">
        <f>MIN(P88,R88,T88,V88,X88)</f>
        <v>0</v>
      </c>
      <c r="O88" s="11" t="str">
        <f>IF(S88&lt;&gt;"",S88,IF(Q88&lt;&gt;"",Q88,IF(U88&lt;&gt;"",U88,IF(W88&lt;&gt;"",W88,Y88))))</f>
        <v/>
      </c>
      <c r="P88" s="26" t="str">
        <f>IFERROR(VLOOKUP(M88,#REF!,3,0),"")</f>
        <v/>
      </c>
      <c r="Q88" s="26" t="str">
        <f>IFERROR(VLOOKUP(M88,#REF!,4,0),"")</f>
        <v/>
      </c>
      <c r="R88" s="26" t="str">
        <f>IFERROR(VLOOKUP(M88,#REF!,3,0),"")</f>
        <v/>
      </c>
      <c r="S88" s="26" t="str">
        <f>IFERROR(VLOOKUP(M88,#REF!,4,0),"")</f>
        <v/>
      </c>
      <c r="T88" s="26" t="str">
        <f>IFERROR(VLOOKUP(M88,#REF!,10,0),"")</f>
        <v/>
      </c>
      <c r="U88" s="26" t="str">
        <f>IFERROR(VLOOKUP(M88,#REF!,1,0),"")</f>
        <v/>
      </c>
      <c r="V88" s="26" t="str">
        <f>IFERROR(VLOOKUP(M88,#REF!,10,0),"")</f>
        <v/>
      </c>
      <c r="W88" s="26" t="str">
        <f>IFERROR(VLOOKUP(M88,#REF!,1,0),"")</f>
        <v/>
      </c>
      <c r="X88" s="1" t="str">
        <f>IFERROR(VLOOKUP(M88,#REF!,10,0),"")</f>
        <v/>
      </c>
      <c r="Y88" s="11" t="str">
        <f>IFERROR(VLOOKUP(M88,#REF!,1,0),"")</f>
        <v/>
      </c>
    </row>
    <row r="89" spans="2:25" ht="13" customHeight="1">
      <c r="B89" s="3"/>
      <c r="C89" s="4"/>
      <c r="D89" s="5"/>
      <c r="E89" s="30"/>
      <c r="F89" s="7"/>
      <c r="G89" s="8"/>
      <c r="H89" s="9"/>
      <c r="I89" s="5"/>
      <c r="J89" s="10"/>
      <c r="K89" s="27"/>
      <c r="N89" s="1"/>
      <c r="X89" s="1"/>
    </row>
    <row r="90" spans="2:25" ht="13" customHeight="1">
      <c r="B90" s="12"/>
      <c r="C90" s="13"/>
      <c r="D90" s="14"/>
      <c r="E90" s="31"/>
      <c r="F90" s="16"/>
      <c r="G90" s="17"/>
      <c r="H90" s="18"/>
      <c r="I90" s="14"/>
      <c r="J90" s="19"/>
      <c r="K90" s="28"/>
      <c r="N90" s="1">
        <f>MIN(P90,R90,T90,V90,X90)</f>
        <v>0</v>
      </c>
      <c r="O90" s="11" t="str">
        <f>IF(S90&lt;&gt;"",S90,IF(Q90&lt;&gt;"",Q90,IF(U90&lt;&gt;"",U90,IF(W90&lt;&gt;"",W90,Y90))))</f>
        <v/>
      </c>
      <c r="P90" s="26" t="str">
        <f>IFERROR(VLOOKUP(M90,#REF!,3,0),"")</f>
        <v/>
      </c>
      <c r="Q90" s="26" t="str">
        <f>IFERROR(VLOOKUP(M90,#REF!,4,0),"")</f>
        <v/>
      </c>
      <c r="R90" s="26" t="str">
        <f>IFERROR(VLOOKUP(M90,#REF!,3,0),"")</f>
        <v/>
      </c>
      <c r="S90" s="26" t="str">
        <f>IFERROR(VLOOKUP(M90,#REF!,4,0),"")</f>
        <v/>
      </c>
      <c r="T90" s="26" t="str">
        <f>IFERROR(VLOOKUP(M90,#REF!,10,0),"")</f>
        <v/>
      </c>
      <c r="U90" s="26" t="str">
        <f>IFERROR(VLOOKUP(M90,#REF!,1,0),"")</f>
        <v/>
      </c>
      <c r="V90" s="26" t="str">
        <f>IFERROR(VLOOKUP(M90,#REF!,10,0),"")</f>
        <v/>
      </c>
      <c r="W90" s="26" t="str">
        <f>IFERROR(VLOOKUP(M90,#REF!,1,0),"")</f>
        <v/>
      </c>
      <c r="X90" s="1" t="str">
        <f>IFERROR(VLOOKUP(M90,#REF!,10,0),"")</f>
        <v/>
      </c>
      <c r="Y90" s="11" t="str">
        <f>IFERROR(VLOOKUP(M90,#REF!,1,0),"")</f>
        <v/>
      </c>
    </row>
    <row r="91" spans="2:25" ht="13" customHeight="1">
      <c r="B91" s="3"/>
      <c r="C91" s="4"/>
      <c r="D91" s="5"/>
      <c r="E91" s="30"/>
      <c r="F91" s="7"/>
      <c r="G91" s="8"/>
      <c r="H91" s="9"/>
      <c r="I91" s="5"/>
      <c r="J91" s="10"/>
      <c r="K91" s="27"/>
      <c r="N91" s="1"/>
      <c r="X91" s="1"/>
    </row>
    <row r="92" spans="2:25" ht="13" customHeight="1">
      <c r="B92" s="12"/>
      <c r="C92" s="13"/>
      <c r="D92" s="14"/>
      <c r="E92" s="31"/>
      <c r="F92" s="16"/>
      <c r="G92" s="17"/>
      <c r="H92" s="18"/>
      <c r="I92" s="14"/>
      <c r="J92" s="19"/>
      <c r="K92" s="28"/>
      <c r="N92" s="1">
        <f>MIN(P92,R92,T92,V92,X92)</f>
        <v>0</v>
      </c>
      <c r="O92" s="11" t="str">
        <f>IF(S92&lt;&gt;"",S92,IF(Q92&lt;&gt;"",Q92,IF(U92&lt;&gt;"",U92,IF(W92&lt;&gt;"",W92,Y92))))</f>
        <v/>
      </c>
      <c r="P92" s="26" t="str">
        <f>IFERROR(VLOOKUP(M92,#REF!,3,0),"")</f>
        <v/>
      </c>
      <c r="Q92" s="26" t="str">
        <f>IFERROR(VLOOKUP(M92,#REF!,4,0),"")</f>
        <v/>
      </c>
      <c r="R92" s="26" t="str">
        <f>IFERROR(VLOOKUP(M92,#REF!,3,0),"")</f>
        <v/>
      </c>
      <c r="S92" s="26" t="str">
        <f>IFERROR(VLOOKUP(M92,#REF!,4,0),"")</f>
        <v/>
      </c>
      <c r="T92" s="26" t="str">
        <f>IFERROR(VLOOKUP(M92,#REF!,10,0),"")</f>
        <v/>
      </c>
      <c r="U92" s="26" t="str">
        <f>IFERROR(VLOOKUP(M92,#REF!,1,0),"")</f>
        <v/>
      </c>
      <c r="V92" s="26" t="str">
        <f>IFERROR(VLOOKUP(M92,#REF!,10,0),"")</f>
        <v/>
      </c>
      <c r="W92" s="26" t="str">
        <f>IFERROR(VLOOKUP(M92,#REF!,1,0),"")</f>
        <v/>
      </c>
      <c r="X92" s="1" t="str">
        <f>IFERROR(VLOOKUP(M92,#REF!,10,0),"")</f>
        <v/>
      </c>
      <c r="Y92" s="11" t="str">
        <f>IFERROR(VLOOKUP(M92,#REF!,1,0),"")</f>
        <v/>
      </c>
    </row>
    <row r="93" spans="2:25" ht="13" customHeight="1">
      <c r="B93" s="3"/>
      <c r="C93" s="4"/>
      <c r="D93" s="5"/>
      <c r="E93" s="30"/>
      <c r="F93" s="7"/>
      <c r="G93" s="8"/>
      <c r="H93" s="9"/>
      <c r="I93" s="5"/>
      <c r="J93" s="10"/>
      <c r="K93" s="27"/>
      <c r="N93" s="1"/>
      <c r="X93" s="1"/>
    </row>
    <row r="94" spans="2:25" ht="13" customHeight="1">
      <c r="B94" s="12"/>
      <c r="C94" s="13"/>
      <c r="D94" s="14"/>
      <c r="E94" s="31"/>
      <c r="F94" s="16"/>
      <c r="G94" s="17"/>
      <c r="H94" s="18"/>
      <c r="I94" s="14"/>
      <c r="J94" s="19"/>
      <c r="K94" s="28"/>
      <c r="N94" s="1">
        <f>MIN(P94,R94,T94,V94,X94)</f>
        <v>0</v>
      </c>
      <c r="O94" s="11" t="str">
        <f>IF(S94&lt;&gt;"",S94,IF(Q94&lt;&gt;"",Q94,IF(U94&lt;&gt;"",U94,IF(W94&lt;&gt;"",W94,Y94))))</f>
        <v/>
      </c>
      <c r="P94" s="26" t="str">
        <f>IFERROR(VLOOKUP(M94,#REF!,3,0),"")</f>
        <v/>
      </c>
      <c r="Q94" s="26" t="str">
        <f>IFERROR(VLOOKUP(M94,#REF!,4,0),"")</f>
        <v/>
      </c>
      <c r="R94" s="26" t="str">
        <f>IFERROR(VLOOKUP(M94,#REF!,3,0),"")</f>
        <v/>
      </c>
      <c r="S94" s="26" t="str">
        <f>IFERROR(VLOOKUP(M94,#REF!,4,0),"")</f>
        <v/>
      </c>
      <c r="T94" s="26" t="str">
        <f>IFERROR(VLOOKUP(M94,#REF!,10,0),"")</f>
        <v/>
      </c>
      <c r="U94" s="26" t="str">
        <f>IFERROR(VLOOKUP(M94,#REF!,1,0),"")</f>
        <v/>
      </c>
      <c r="V94" s="26" t="str">
        <f>IFERROR(VLOOKUP(M94,#REF!,10,0),"")</f>
        <v/>
      </c>
      <c r="W94" s="26" t="str">
        <f>IFERROR(VLOOKUP(M94,#REF!,1,0),"")</f>
        <v/>
      </c>
      <c r="X94" s="1" t="str">
        <f>IFERROR(VLOOKUP(M94,#REF!,10,0),"")</f>
        <v/>
      </c>
      <c r="Y94" s="11" t="str">
        <f>IFERROR(VLOOKUP(M94,#REF!,1,0),"")</f>
        <v/>
      </c>
    </row>
    <row r="95" spans="2:25" ht="13" customHeight="1">
      <c r="B95" s="3"/>
      <c r="C95" s="4"/>
      <c r="D95" s="5"/>
      <c r="E95" s="30"/>
      <c r="F95" s="7"/>
      <c r="G95" s="8"/>
      <c r="H95" s="9"/>
      <c r="I95" s="5"/>
      <c r="J95" s="10"/>
      <c r="K95" s="27"/>
      <c r="N95" s="1"/>
      <c r="X95" s="1"/>
    </row>
    <row r="96" spans="2:25" ht="13" customHeight="1">
      <c r="B96" s="12"/>
      <c r="C96" s="13"/>
      <c r="D96" s="14"/>
      <c r="E96" s="31"/>
      <c r="F96" s="16"/>
      <c r="G96" s="17"/>
      <c r="H96" s="18"/>
      <c r="I96" s="14"/>
      <c r="J96" s="19"/>
      <c r="K96" s="28"/>
      <c r="N96" s="1">
        <f>MIN(P96,R96,T96,V96,X96)</f>
        <v>0</v>
      </c>
      <c r="O96" s="11" t="str">
        <f>IF(S96&lt;&gt;"",S96,IF(Q96&lt;&gt;"",Q96,IF(U96&lt;&gt;"",U96,IF(W96&lt;&gt;"",W96,Y96))))</f>
        <v/>
      </c>
      <c r="P96" s="26" t="str">
        <f>IFERROR(VLOOKUP(M96,#REF!,3,0),"")</f>
        <v/>
      </c>
      <c r="Q96" s="26" t="str">
        <f>IFERROR(VLOOKUP(M96,#REF!,4,0),"")</f>
        <v/>
      </c>
      <c r="R96" s="26" t="str">
        <f>IFERROR(VLOOKUP(M96,#REF!,3,0),"")</f>
        <v/>
      </c>
      <c r="S96" s="26" t="str">
        <f>IFERROR(VLOOKUP(M96,#REF!,4,0),"")</f>
        <v/>
      </c>
      <c r="T96" s="26" t="str">
        <f>IFERROR(VLOOKUP(M96,#REF!,10,0),"")</f>
        <v/>
      </c>
      <c r="U96" s="26" t="str">
        <f>IFERROR(VLOOKUP(M96,#REF!,1,0),"")</f>
        <v/>
      </c>
      <c r="V96" s="26" t="str">
        <f>IFERROR(VLOOKUP(M96,#REF!,10,0),"")</f>
        <v/>
      </c>
      <c r="W96" s="26" t="str">
        <f>IFERROR(VLOOKUP(M96,#REF!,1,0),"")</f>
        <v/>
      </c>
      <c r="X96" s="1" t="str">
        <f>IFERROR(VLOOKUP(M96,#REF!,10,0),"")</f>
        <v/>
      </c>
      <c r="Y96" s="11" t="str">
        <f>IFERROR(VLOOKUP(M96,#REF!,1,0),"")</f>
        <v/>
      </c>
    </row>
    <row r="97" spans="2:25" ht="13" customHeight="1">
      <c r="B97" s="3"/>
      <c r="C97" s="4"/>
      <c r="D97" s="5"/>
      <c r="E97" s="30"/>
      <c r="F97" s="7"/>
      <c r="G97" s="8"/>
      <c r="H97" s="9"/>
      <c r="I97" s="5"/>
      <c r="J97" s="10"/>
      <c r="K97" s="27"/>
      <c r="N97" s="1"/>
      <c r="X97" s="1"/>
    </row>
    <row r="98" spans="2:25" ht="13" customHeight="1">
      <c r="B98" s="12"/>
      <c r="C98" s="13"/>
      <c r="D98" s="14"/>
      <c r="E98" s="31"/>
      <c r="F98" s="16"/>
      <c r="G98" s="17"/>
      <c r="H98" s="18"/>
      <c r="I98" s="14"/>
      <c r="J98" s="19"/>
      <c r="K98" s="28"/>
      <c r="N98" s="1">
        <f>MIN(P98,R98,T98,V98,X98)</f>
        <v>0</v>
      </c>
      <c r="O98" s="11" t="str">
        <f>IF(S98&lt;&gt;"",S98,IF(Q98&lt;&gt;"",Q98,IF(U98&lt;&gt;"",U98,IF(W98&lt;&gt;"",W98,Y98))))</f>
        <v/>
      </c>
      <c r="P98" s="26" t="str">
        <f>IFERROR(VLOOKUP(M98,#REF!,3,0),"")</f>
        <v/>
      </c>
      <c r="Q98" s="26" t="str">
        <f>IFERROR(VLOOKUP(M98,#REF!,4,0),"")</f>
        <v/>
      </c>
      <c r="R98" s="26" t="str">
        <f>IFERROR(VLOOKUP(M98,#REF!,3,0),"")</f>
        <v/>
      </c>
      <c r="S98" s="26" t="str">
        <f>IFERROR(VLOOKUP(M98,#REF!,4,0),"")</f>
        <v/>
      </c>
      <c r="T98" s="26" t="str">
        <f>IFERROR(VLOOKUP(M98,#REF!,10,0),"")</f>
        <v/>
      </c>
      <c r="U98" s="26" t="str">
        <f>IFERROR(VLOOKUP(M98,#REF!,1,0),"")</f>
        <v/>
      </c>
      <c r="V98" s="26" t="str">
        <f>IFERROR(VLOOKUP(M98,#REF!,10,0),"")</f>
        <v/>
      </c>
      <c r="W98" s="26" t="str">
        <f>IFERROR(VLOOKUP(M98,#REF!,1,0),"")</f>
        <v/>
      </c>
      <c r="X98" s="1" t="str">
        <f>IFERROR(VLOOKUP(M98,#REF!,10,0),"")</f>
        <v/>
      </c>
      <c r="Y98" s="11" t="str">
        <f>IFERROR(VLOOKUP(M98,#REF!,1,0),"")</f>
        <v/>
      </c>
    </row>
    <row r="99" spans="2:25" ht="13" customHeight="1">
      <c r="B99" s="3"/>
      <c r="C99" s="4"/>
      <c r="D99" s="5"/>
      <c r="E99" s="30"/>
      <c r="F99" s="7"/>
      <c r="G99" s="8"/>
      <c r="H99" s="9"/>
      <c r="I99" s="5"/>
      <c r="J99" s="10"/>
      <c r="K99" s="27"/>
      <c r="N99" s="1"/>
      <c r="X99" s="1"/>
    </row>
    <row r="100" spans="2:25" ht="13" customHeight="1">
      <c r="B100" s="12"/>
      <c r="C100" s="13"/>
      <c r="D100" s="14"/>
      <c r="E100" s="31"/>
      <c r="F100" s="16"/>
      <c r="G100" s="17"/>
      <c r="H100" s="18"/>
      <c r="I100" s="14"/>
      <c r="J100" s="19"/>
      <c r="K100" s="28"/>
      <c r="N100" s="1">
        <f>MIN(P100,R100,T100,V100,X100)</f>
        <v>0</v>
      </c>
      <c r="O100" s="11" t="str">
        <f>IF(S100&lt;&gt;"",S100,IF(Q100&lt;&gt;"",Q100,IF(U100&lt;&gt;"",U100,IF(W100&lt;&gt;"",W100,Y100))))</f>
        <v/>
      </c>
      <c r="P100" s="26" t="str">
        <f>IFERROR(VLOOKUP(M100,#REF!,3,0),"")</f>
        <v/>
      </c>
      <c r="Q100" s="26" t="str">
        <f>IFERROR(VLOOKUP(M100,#REF!,4,0),"")</f>
        <v/>
      </c>
      <c r="R100" s="26" t="str">
        <f>IFERROR(VLOOKUP(M100,#REF!,3,0),"")</f>
        <v/>
      </c>
      <c r="S100" s="26" t="str">
        <f>IFERROR(VLOOKUP(M100,#REF!,4,0),"")</f>
        <v/>
      </c>
      <c r="T100" s="26" t="str">
        <f>IFERROR(VLOOKUP(M100,#REF!,10,0),"")</f>
        <v/>
      </c>
      <c r="U100" s="26" t="str">
        <f>IFERROR(VLOOKUP(M100,#REF!,1,0),"")</f>
        <v/>
      </c>
      <c r="V100" s="26" t="str">
        <f>IFERROR(VLOOKUP(M100,#REF!,10,0),"")</f>
        <v/>
      </c>
      <c r="W100" s="26" t="str">
        <f>IFERROR(VLOOKUP(M100,#REF!,1,0),"")</f>
        <v/>
      </c>
      <c r="X100" s="1" t="str">
        <f>IFERROR(VLOOKUP(M100,#REF!,10,0),"")</f>
        <v/>
      </c>
      <c r="Y100" s="11" t="str">
        <f>IFERROR(VLOOKUP(M100,#REF!,1,0),"")</f>
        <v/>
      </c>
    </row>
    <row r="101" spans="2:25" ht="13" customHeight="1">
      <c r="B101" s="3"/>
      <c r="C101" s="4"/>
      <c r="D101" s="5"/>
      <c r="E101" s="30"/>
      <c r="F101" s="7"/>
      <c r="G101" s="8"/>
      <c r="H101" s="9"/>
      <c r="I101" s="5"/>
      <c r="J101" s="10"/>
      <c r="K101" s="27"/>
      <c r="N101" s="1"/>
      <c r="X101" s="1"/>
    </row>
    <row r="102" spans="2:25" ht="13" customHeight="1">
      <c r="B102" s="12"/>
      <c r="C102" s="13"/>
      <c r="D102" s="14"/>
      <c r="E102" s="31"/>
      <c r="F102" s="16"/>
      <c r="G102" s="17"/>
      <c r="H102" s="18"/>
      <c r="I102" s="14"/>
      <c r="J102" s="19"/>
      <c r="K102" s="28"/>
      <c r="N102" s="1">
        <f>MIN(P102,R102,T102,V102,X102)</f>
        <v>0</v>
      </c>
      <c r="O102" s="11" t="str">
        <f>IF(S102&lt;&gt;"",S102,IF(Q102&lt;&gt;"",Q102,IF(U102&lt;&gt;"",U102,IF(W102&lt;&gt;"",W102,Y102))))</f>
        <v/>
      </c>
      <c r="P102" s="26" t="str">
        <f>IFERROR(VLOOKUP(M102,#REF!,3,0),"")</f>
        <v/>
      </c>
      <c r="Q102" s="26" t="str">
        <f>IFERROR(VLOOKUP(M102,#REF!,4,0),"")</f>
        <v/>
      </c>
      <c r="R102" s="26" t="str">
        <f>IFERROR(VLOOKUP(M102,#REF!,3,0),"")</f>
        <v/>
      </c>
      <c r="S102" s="26" t="str">
        <f>IFERROR(VLOOKUP(M102,#REF!,4,0),"")</f>
        <v/>
      </c>
      <c r="T102" s="26" t="str">
        <f>IFERROR(VLOOKUP(M102,#REF!,10,0),"")</f>
        <v/>
      </c>
      <c r="U102" s="26" t="str">
        <f>IFERROR(VLOOKUP(M102,#REF!,1,0),"")</f>
        <v/>
      </c>
      <c r="V102" s="26" t="str">
        <f>IFERROR(VLOOKUP(M102,#REF!,10,0),"")</f>
        <v/>
      </c>
      <c r="W102" s="26" t="str">
        <f>IFERROR(VLOOKUP(M102,#REF!,1,0),"")</f>
        <v/>
      </c>
      <c r="X102" s="1" t="str">
        <f>IFERROR(VLOOKUP(M102,#REF!,10,0),"")</f>
        <v/>
      </c>
      <c r="Y102" s="11" t="str">
        <f>IFERROR(VLOOKUP(M102,#REF!,1,0),"")</f>
        <v/>
      </c>
    </row>
    <row r="103" spans="2:25" ht="13" customHeight="1">
      <c r="B103" s="3"/>
      <c r="C103" s="4"/>
      <c r="D103" s="5"/>
      <c r="E103" s="30"/>
      <c r="F103" s="7"/>
      <c r="G103" s="8"/>
      <c r="H103" s="9"/>
      <c r="I103" s="5"/>
      <c r="J103" s="10"/>
      <c r="K103" s="27"/>
      <c r="N103" s="1"/>
      <c r="X103" s="1"/>
    </row>
    <row r="104" spans="2:25" ht="13" customHeight="1">
      <c r="B104" s="12"/>
      <c r="C104" s="13"/>
      <c r="D104" s="14"/>
      <c r="E104" s="31"/>
      <c r="F104" s="16"/>
      <c r="G104" s="17"/>
      <c r="H104" s="18"/>
      <c r="I104" s="14"/>
      <c r="J104" s="19"/>
      <c r="K104" s="28"/>
      <c r="N104" s="1">
        <f>MIN(P104,R104,T104,V104,X104)</f>
        <v>0</v>
      </c>
      <c r="O104" s="11" t="str">
        <f>IF(S104&lt;&gt;"",S104,IF(Q104&lt;&gt;"",Q104,IF(U104&lt;&gt;"",U104,IF(W104&lt;&gt;"",W104,Y104))))</f>
        <v/>
      </c>
      <c r="P104" s="26" t="str">
        <f>IFERROR(VLOOKUP(M104,#REF!,3,0),"")</f>
        <v/>
      </c>
      <c r="Q104" s="26" t="str">
        <f>IFERROR(VLOOKUP(M104,#REF!,4,0),"")</f>
        <v/>
      </c>
      <c r="R104" s="26" t="str">
        <f>IFERROR(VLOOKUP(M104,#REF!,3,0),"")</f>
        <v/>
      </c>
      <c r="S104" s="26" t="str">
        <f>IFERROR(VLOOKUP(M104,#REF!,4,0),"")</f>
        <v/>
      </c>
      <c r="T104" s="26" t="str">
        <f>IFERROR(VLOOKUP(M104,#REF!,10,0),"")</f>
        <v/>
      </c>
      <c r="U104" s="26" t="str">
        <f>IFERROR(VLOOKUP(M104,#REF!,1,0),"")</f>
        <v/>
      </c>
      <c r="V104" s="26" t="str">
        <f>IFERROR(VLOOKUP(M104,#REF!,10,0),"")</f>
        <v/>
      </c>
      <c r="W104" s="26" t="str">
        <f>IFERROR(VLOOKUP(M104,#REF!,1,0),"")</f>
        <v/>
      </c>
      <c r="X104" s="1" t="str">
        <f>IFERROR(VLOOKUP(M104,#REF!,10,0),"")</f>
        <v/>
      </c>
      <c r="Y104" s="11" t="str">
        <f>IFERROR(VLOOKUP(M104,#REF!,1,0),"")</f>
        <v/>
      </c>
    </row>
    <row r="105" spans="2:25" ht="13" customHeight="1">
      <c r="B105" s="3"/>
      <c r="C105" s="4"/>
      <c r="D105" s="5"/>
      <c r="E105" s="30"/>
      <c r="F105" s="7"/>
      <c r="G105" s="8"/>
      <c r="H105" s="9"/>
      <c r="I105" s="5"/>
      <c r="J105" s="10"/>
      <c r="K105" s="27"/>
      <c r="N105" s="1"/>
      <c r="X105" s="1"/>
    </row>
    <row r="106" spans="2:25" ht="13" customHeight="1">
      <c r="B106" s="12"/>
      <c r="C106" s="13"/>
      <c r="D106" s="14"/>
      <c r="E106" s="31"/>
      <c r="F106" s="16"/>
      <c r="G106" s="17"/>
      <c r="H106" s="18"/>
      <c r="I106" s="14"/>
      <c r="J106" s="19"/>
      <c r="K106" s="28"/>
      <c r="N106" s="1">
        <f>MIN(P106,R106,T106,V106,X106)</f>
        <v>0</v>
      </c>
      <c r="O106" s="11" t="str">
        <f>IF(S106&lt;&gt;"",S106,IF(Q106&lt;&gt;"",Q106,IF(U106&lt;&gt;"",U106,IF(W106&lt;&gt;"",W106,Y106))))</f>
        <v/>
      </c>
      <c r="P106" s="26" t="str">
        <f>IFERROR(VLOOKUP(M106,#REF!,3,0),"")</f>
        <v/>
      </c>
      <c r="Q106" s="26" t="str">
        <f>IFERROR(VLOOKUP(M106,#REF!,4,0),"")</f>
        <v/>
      </c>
      <c r="R106" s="26" t="str">
        <f>IFERROR(VLOOKUP(M106,#REF!,3,0),"")</f>
        <v/>
      </c>
      <c r="S106" s="26" t="str">
        <f>IFERROR(VLOOKUP(M106,#REF!,4,0),"")</f>
        <v/>
      </c>
      <c r="T106" s="26" t="str">
        <f>IFERROR(VLOOKUP(M106,#REF!,10,0),"")</f>
        <v/>
      </c>
      <c r="U106" s="26" t="str">
        <f>IFERROR(VLOOKUP(M106,#REF!,1,0),"")</f>
        <v/>
      </c>
      <c r="V106" s="26" t="str">
        <f>IFERROR(VLOOKUP(M106,#REF!,10,0),"")</f>
        <v/>
      </c>
      <c r="W106" s="26" t="str">
        <f>IFERROR(VLOOKUP(M106,#REF!,1,0),"")</f>
        <v/>
      </c>
      <c r="X106" s="1" t="str">
        <f>IFERROR(VLOOKUP(M106,#REF!,10,0),"")</f>
        <v/>
      </c>
      <c r="Y106" s="11" t="str">
        <f>IFERROR(VLOOKUP(M106,#REF!,1,0),"")</f>
        <v/>
      </c>
    </row>
    <row r="107" spans="2:25" ht="13" customHeight="1">
      <c r="B107" s="3"/>
      <c r="C107" s="4"/>
      <c r="D107" s="5"/>
      <c r="E107" s="30"/>
      <c r="F107" s="7"/>
      <c r="G107" s="8"/>
      <c r="H107" s="9"/>
      <c r="I107" s="5"/>
      <c r="J107" s="10"/>
      <c r="K107" s="27"/>
      <c r="N107" s="1"/>
      <c r="X107" s="1"/>
    </row>
    <row r="108" spans="2:25" ht="13" customHeight="1">
      <c r="B108" s="12"/>
      <c r="C108" s="13"/>
      <c r="D108" s="14"/>
      <c r="E108" s="31"/>
      <c r="F108" s="16"/>
      <c r="G108" s="17"/>
      <c r="H108" s="18"/>
      <c r="I108" s="14"/>
      <c r="J108" s="19"/>
      <c r="K108" s="28"/>
      <c r="N108" s="1">
        <f>MIN(P108,R108,T108,V108,X108)</f>
        <v>0</v>
      </c>
      <c r="O108" s="11" t="str">
        <f>IF(S108&lt;&gt;"",S108,IF(Q108&lt;&gt;"",Q108,IF(U108&lt;&gt;"",U108,IF(W108&lt;&gt;"",W108,Y108))))</f>
        <v/>
      </c>
      <c r="P108" s="26" t="str">
        <f>IFERROR(VLOOKUP(M108,#REF!,3,0),"")</f>
        <v/>
      </c>
      <c r="Q108" s="26" t="str">
        <f>IFERROR(VLOOKUP(M108,#REF!,4,0),"")</f>
        <v/>
      </c>
      <c r="R108" s="26" t="str">
        <f>IFERROR(VLOOKUP(M108,#REF!,3,0),"")</f>
        <v/>
      </c>
      <c r="S108" s="26" t="str">
        <f>IFERROR(VLOOKUP(M108,#REF!,4,0),"")</f>
        <v/>
      </c>
      <c r="T108" s="26" t="str">
        <f>IFERROR(VLOOKUP(M108,#REF!,10,0),"")</f>
        <v/>
      </c>
      <c r="U108" s="26" t="str">
        <f>IFERROR(VLOOKUP(M108,#REF!,1,0),"")</f>
        <v/>
      </c>
      <c r="V108" s="26" t="str">
        <f>IFERROR(VLOOKUP(M108,#REF!,10,0),"")</f>
        <v/>
      </c>
      <c r="W108" s="26" t="str">
        <f>IFERROR(VLOOKUP(M108,#REF!,1,0),"")</f>
        <v/>
      </c>
      <c r="X108" s="1" t="str">
        <f>IFERROR(VLOOKUP(M108,#REF!,10,0),"")</f>
        <v/>
      </c>
      <c r="Y108" s="11" t="str">
        <f>IFERROR(VLOOKUP(M108,#REF!,1,0),"")</f>
        <v/>
      </c>
    </row>
    <row r="109" spans="2:25" ht="13" customHeight="1">
      <c r="B109" s="3"/>
      <c r="C109" s="4"/>
      <c r="D109" s="5"/>
      <c r="E109" s="30"/>
      <c r="F109" s="7"/>
      <c r="G109" s="8"/>
      <c r="H109" s="9"/>
      <c r="I109" s="5"/>
      <c r="J109" s="10"/>
      <c r="K109" s="27"/>
      <c r="N109" s="1"/>
      <c r="X109" s="1"/>
    </row>
    <row r="110" spans="2:25" ht="13" customHeight="1">
      <c r="B110" s="12"/>
      <c r="C110" s="16"/>
      <c r="D110" s="14"/>
      <c r="E110" s="31"/>
      <c r="F110" s="16"/>
      <c r="G110" s="17"/>
      <c r="H110" s="18"/>
      <c r="I110" s="14"/>
      <c r="J110" s="19"/>
      <c r="K110" s="28"/>
      <c r="N110" s="1">
        <f>MIN(P110,R110,T110,V110,X110)</f>
        <v>0</v>
      </c>
      <c r="O110" s="11" t="str">
        <f>IF(S110&lt;&gt;"",S110,IF(Q110&lt;&gt;"",Q110,IF(U110&lt;&gt;"",U110,IF(W110&lt;&gt;"",W110,Y110))))</f>
        <v/>
      </c>
      <c r="P110" s="26" t="str">
        <f>IFERROR(VLOOKUP(M110,#REF!,3,0),"")</f>
        <v/>
      </c>
      <c r="Q110" s="26" t="str">
        <f>IFERROR(VLOOKUP(M110,#REF!,4,0),"")</f>
        <v/>
      </c>
      <c r="R110" s="26" t="str">
        <f>IFERROR(VLOOKUP(M110,#REF!,3,0),"")</f>
        <v/>
      </c>
      <c r="S110" s="26" t="str">
        <f>IFERROR(VLOOKUP(M110,#REF!,4,0),"")</f>
        <v/>
      </c>
      <c r="T110" s="26" t="str">
        <f>IFERROR(VLOOKUP(M110,#REF!,10,0),"")</f>
        <v/>
      </c>
      <c r="U110" s="26" t="str">
        <f>IFERROR(VLOOKUP(M110,#REF!,1,0),"")</f>
        <v/>
      </c>
      <c r="V110" s="26" t="str">
        <f>IFERROR(VLOOKUP(M110,#REF!,10,0),"")</f>
        <v/>
      </c>
      <c r="W110" s="26" t="str">
        <f>IFERROR(VLOOKUP(M110,#REF!,1,0),"")</f>
        <v/>
      </c>
      <c r="X110" s="1" t="str">
        <f>IFERROR(VLOOKUP(M110,#REF!,10,0),"")</f>
        <v/>
      </c>
      <c r="Y110" s="11" t="str">
        <f>IFERROR(VLOOKUP(M110,#REF!,1,0),"")</f>
        <v/>
      </c>
    </row>
    <row r="111" spans="2:25" ht="13" customHeight="1">
      <c r="B111" s="3"/>
      <c r="C111" s="4"/>
      <c r="D111" s="5"/>
      <c r="E111" s="30"/>
      <c r="F111" s="7"/>
      <c r="G111" s="8"/>
      <c r="H111" s="9"/>
      <c r="I111" s="5"/>
      <c r="J111" s="10"/>
      <c r="K111" s="27"/>
      <c r="N111" s="1"/>
      <c r="X111" s="1"/>
    </row>
    <row r="112" spans="2:25" ht="13" customHeight="1">
      <c r="B112" s="12"/>
      <c r="C112" s="13"/>
      <c r="D112" s="14"/>
      <c r="E112" s="31"/>
      <c r="F112" s="16"/>
      <c r="G112" s="17"/>
      <c r="H112" s="18"/>
      <c r="I112" s="14"/>
      <c r="J112" s="19"/>
      <c r="K112" s="29"/>
      <c r="N112" s="1">
        <f>MIN(P112,R112,T112,V112,X112)</f>
        <v>0</v>
      </c>
      <c r="O112" s="11" t="str">
        <f>IF(S112&lt;&gt;"",S112,IF(Q112&lt;&gt;"",Q112,IF(U112&lt;&gt;"",U112,IF(W112&lt;&gt;"",W112,Y112))))</f>
        <v/>
      </c>
      <c r="P112" s="26" t="str">
        <f>IFERROR(VLOOKUP(M112,#REF!,3,0),"")</f>
        <v/>
      </c>
      <c r="Q112" s="26" t="str">
        <f>IFERROR(VLOOKUP(M112,#REF!,4,0),"")</f>
        <v/>
      </c>
      <c r="R112" s="26" t="str">
        <f>IFERROR(VLOOKUP(M112,#REF!,3,0),"")</f>
        <v/>
      </c>
      <c r="S112" s="26" t="str">
        <f>IFERROR(VLOOKUP(M112,#REF!,4,0),"")</f>
        <v/>
      </c>
      <c r="T112" s="26" t="str">
        <f>IFERROR(VLOOKUP(M112,#REF!,10,0),"")</f>
        <v/>
      </c>
      <c r="U112" s="26" t="str">
        <f>IFERROR(VLOOKUP(M112,#REF!,1,0),"")</f>
        <v/>
      </c>
      <c r="V112" s="26" t="str">
        <f>IFERROR(VLOOKUP(M112,#REF!,10,0),"")</f>
        <v/>
      </c>
      <c r="W112" s="26" t="str">
        <f>IFERROR(VLOOKUP(M112,#REF!,1,0),"")</f>
        <v/>
      </c>
      <c r="X112" s="1" t="str">
        <f>IFERROR(VLOOKUP(M112,#REF!,10,0),"")</f>
        <v/>
      </c>
      <c r="Y112" s="11" t="str">
        <f>IFERROR(VLOOKUP(M112,#REF!,1,0),"")</f>
        <v/>
      </c>
    </row>
  </sheetData>
  <mergeCells count="8">
    <mergeCell ref="H1:H2"/>
    <mergeCell ref="I1:K2"/>
    <mergeCell ref="B1:B2"/>
    <mergeCell ref="C1:C2"/>
    <mergeCell ref="D1:D2"/>
    <mergeCell ref="E1:E2"/>
    <mergeCell ref="F1:F2"/>
    <mergeCell ref="G1:G2"/>
  </mergeCells>
  <phoneticPr fontId="2"/>
  <conditionalFormatting sqref="G4 G6 G10 G12 G14 G16 G18 G20 G22 G24 G26 G28 G30 G32 G34 G38 G40 G42 G44 G46 G48 G52 G54 G56 G58 G60 G62 G64 G66 G68 G70 G74 G76 G78 G80 G82 G84 G86 G88 G90 G92 G94 G96 G98 G100 G102 G104 G106 G108 G110 G112">
    <cfRule type="expression" dxfId="55" priority="11" stopIfTrue="1">
      <formula>AND(E4=1,F4="式")</formula>
    </cfRule>
    <cfRule type="expression" dxfId="54" priority="12" stopIfTrue="1">
      <formula>AND(E4=1,F4="か所")</formula>
    </cfRule>
  </conditionalFormatting>
  <conditionalFormatting sqref="G8">
    <cfRule type="expression" dxfId="53" priority="1" stopIfTrue="1">
      <formula>AND(E8=1,F8="式")</formula>
    </cfRule>
    <cfRule type="expression" dxfId="52" priority="2" stopIfTrue="1">
      <formula>AND(E8=1,F8="か所")</formula>
    </cfRule>
  </conditionalFormatting>
  <conditionalFormatting sqref="G36">
    <cfRule type="expression" dxfId="51" priority="7" stopIfTrue="1">
      <formula>AND(E36=1,F36="式")</formula>
    </cfRule>
    <cfRule type="expression" dxfId="50" priority="8" stopIfTrue="1">
      <formula>AND(E36=1,F36="か所")</formula>
    </cfRule>
  </conditionalFormatting>
  <conditionalFormatting sqref="G50">
    <cfRule type="expression" dxfId="49" priority="5" stopIfTrue="1">
      <formula>AND(E50=1,F50="式")</formula>
    </cfRule>
    <cfRule type="expression" dxfId="48" priority="6" stopIfTrue="1">
      <formula>AND(E50=1,F50="か所")</formula>
    </cfRule>
  </conditionalFormatting>
  <conditionalFormatting sqref="G72">
    <cfRule type="expression" dxfId="47" priority="9" stopIfTrue="1">
      <formula>AND(E72=1,F72="式")</formula>
    </cfRule>
    <cfRule type="expression" dxfId="46" priority="10" stopIfTrue="1">
      <formula>AND(E72=1,F72="か所")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E6C7E-1E3D-4162-8B0F-B24FD49F4927}">
  <sheetPr>
    <tabColor rgb="FF99CCFF"/>
  </sheetPr>
  <dimension ref="A1:W38"/>
  <sheetViews>
    <sheetView showGridLines="0" showZeros="0" view="pageBreakPreview"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1" width="9.36328125" style="11" customWidth="1"/>
    <col min="12" max="13" width="9" style="11"/>
    <col min="14" max="23" width="9" style="26"/>
    <col min="24" max="16384" width="9" style="11"/>
  </cols>
  <sheetData>
    <row r="1" spans="1:23" s="2" customFormat="1" ht="13.5" customHeight="1">
      <c r="B1" s="201"/>
      <c r="C1" s="203" t="s">
        <v>1</v>
      </c>
      <c r="D1" s="203" t="s">
        <v>2</v>
      </c>
      <c r="E1" s="204" t="s">
        <v>3</v>
      </c>
      <c r="F1" s="203" t="s">
        <v>4</v>
      </c>
      <c r="G1" s="196" t="s">
        <v>5</v>
      </c>
      <c r="H1" s="196" t="s">
        <v>6</v>
      </c>
      <c r="I1" s="198" t="s">
        <v>7</v>
      </c>
      <c r="J1" s="198"/>
      <c r="K1" s="199"/>
      <c r="N1" s="26"/>
      <c r="O1" s="26"/>
      <c r="P1" s="26"/>
      <c r="Q1" s="26"/>
      <c r="R1" s="26"/>
      <c r="S1" s="26"/>
      <c r="T1" s="26"/>
      <c r="U1" s="26"/>
      <c r="V1" s="26"/>
      <c r="W1" s="26"/>
    </row>
    <row r="2" spans="1:23" s="2" customFormat="1" ht="13.5" customHeight="1">
      <c r="B2" s="202"/>
      <c r="C2" s="197"/>
      <c r="D2" s="197"/>
      <c r="E2" s="205"/>
      <c r="F2" s="197"/>
      <c r="G2" s="197"/>
      <c r="H2" s="197"/>
      <c r="I2" s="197"/>
      <c r="J2" s="197"/>
      <c r="K2" s="200"/>
      <c r="N2" s="26"/>
      <c r="O2" s="26"/>
      <c r="P2" s="26"/>
      <c r="Q2" s="26"/>
      <c r="R2" s="26"/>
      <c r="S2" s="26"/>
      <c r="T2" s="26"/>
      <c r="U2" s="26"/>
      <c r="V2" s="26"/>
      <c r="W2" s="26"/>
    </row>
    <row r="3" spans="1:23" ht="13" customHeight="1">
      <c r="A3" s="78">
        <v>1</v>
      </c>
      <c r="B3" s="3"/>
      <c r="C3" s="20"/>
      <c r="D3" s="5"/>
      <c r="E3" s="74"/>
      <c r="F3" s="7"/>
      <c r="G3" s="8"/>
      <c r="H3" s="57"/>
      <c r="I3" s="5"/>
      <c r="J3" s="10"/>
      <c r="K3" s="10"/>
    </row>
    <row r="4" spans="1:23" ht="13" customHeight="1">
      <c r="A4" s="78">
        <f t="shared" ref="A4:A38" si="0">A3+1</f>
        <v>2</v>
      </c>
      <c r="B4" s="12" t="s">
        <v>770</v>
      </c>
      <c r="C4" s="13" t="str">
        <f>種目!C76</f>
        <v>屋外倉庫</v>
      </c>
      <c r="D4" s="14"/>
      <c r="E4" s="77"/>
      <c r="F4" s="16"/>
      <c r="G4" s="17"/>
      <c r="H4" s="58"/>
      <c r="I4" s="14"/>
      <c r="J4" s="19"/>
      <c r="K4" s="19"/>
    </row>
    <row r="5" spans="1:23" ht="13" customHeight="1">
      <c r="A5" s="78">
        <f t="shared" si="0"/>
        <v>3</v>
      </c>
      <c r="B5" s="3"/>
      <c r="C5" s="4"/>
      <c r="D5" s="5"/>
      <c r="E5" s="74"/>
      <c r="F5" s="7"/>
      <c r="G5" s="8"/>
      <c r="H5" s="57"/>
      <c r="I5" s="5"/>
      <c r="J5" s="10"/>
      <c r="K5" s="10"/>
    </row>
    <row r="6" spans="1:23" ht="13" customHeight="1">
      <c r="A6" s="78">
        <f t="shared" si="0"/>
        <v>4</v>
      </c>
      <c r="B6" s="12"/>
      <c r="C6" s="13"/>
      <c r="D6" s="14"/>
      <c r="E6" s="77"/>
      <c r="F6" s="16"/>
      <c r="G6" s="17"/>
      <c r="H6" s="58"/>
      <c r="I6" s="14"/>
      <c r="J6" s="19"/>
      <c r="K6" s="19"/>
    </row>
    <row r="7" spans="1:23" ht="13" customHeight="1">
      <c r="A7" s="78">
        <f t="shared" si="0"/>
        <v>5</v>
      </c>
      <c r="B7" s="3"/>
      <c r="C7" s="4"/>
      <c r="D7" s="5"/>
      <c r="E7" s="74"/>
      <c r="F7" s="7"/>
      <c r="G7" s="8"/>
      <c r="H7" s="57"/>
      <c r="I7" s="5"/>
      <c r="J7" s="10"/>
      <c r="K7" s="10"/>
    </row>
    <row r="8" spans="1:23" ht="13" customHeight="1">
      <c r="A8" s="78">
        <f t="shared" si="0"/>
        <v>6</v>
      </c>
      <c r="B8" s="12" t="s">
        <v>848</v>
      </c>
      <c r="C8" s="13" t="s">
        <v>58</v>
      </c>
      <c r="D8" s="14" t="s">
        <v>50</v>
      </c>
      <c r="E8" s="77">
        <v>1</v>
      </c>
      <c r="F8" s="16" t="s">
        <v>8</v>
      </c>
      <c r="G8" s="17"/>
      <c r="H8" s="58">
        <f>細目C1!H36</f>
        <v>0</v>
      </c>
      <c r="I8" s="14"/>
      <c r="J8" s="19"/>
      <c r="K8" s="19"/>
    </row>
    <row r="9" spans="1:23" ht="13" customHeight="1">
      <c r="A9" s="78">
        <f t="shared" si="0"/>
        <v>7</v>
      </c>
      <c r="B9" s="3"/>
      <c r="C9" s="4"/>
      <c r="D9" s="5"/>
      <c r="E9" s="74"/>
      <c r="F9" s="7"/>
      <c r="G9" s="8"/>
      <c r="H9" s="57"/>
      <c r="I9" s="5"/>
      <c r="J9" s="10"/>
      <c r="K9" s="10"/>
    </row>
    <row r="10" spans="1:23" ht="13" customHeight="1">
      <c r="A10" s="78">
        <f t="shared" si="0"/>
        <v>8</v>
      </c>
      <c r="B10" s="12"/>
      <c r="C10" s="13"/>
      <c r="D10" s="14" t="s">
        <v>51</v>
      </c>
      <c r="E10" s="77">
        <v>1</v>
      </c>
      <c r="F10" s="16" t="s">
        <v>8</v>
      </c>
      <c r="G10" s="17"/>
      <c r="H10" s="58">
        <f>細目C1!H72</f>
        <v>0</v>
      </c>
      <c r="I10" s="14"/>
      <c r="J10" s="19"/>
      <c r="K10" s="19"/>
    </row>
    <row r="11" spans="1:23" ht="13" customHeight="1">
      <c r="A11" s="78">
        <f t="shared" si="0"/>
        <v>9</v>
      </c>
      <c r="B11" s="3"/>
      <c r="C11" s="4"/>
      <c r="D11" s="5"/>
      <c r="E11" s="74"/>
      <c r="F11" s="7"/>
      <c r="G11" s="8"/>
      <c r="H11" s="57"/>
      <c r="I11" s="5"/>
      <c r="J11" s="10"/>
      <c r="K11" s="10"/>
    </row>
    <row r="12" spans="1:23" ht="13" customHeight="1">
      <c r="A12" s="78">
        <f t="shared" si="0"/>
        <v>10</v>
      </c>
      <c r="B12" s="12"/>
      <c r="C12" s="13"/>
      <c r="D12" s="14"/>
      <c r="E12" s="77"/>
      <c r="F12" s="16"/>
      <c r="G12" s="17"/>
      <c r="H12" s="58"/>
      <c r="I12" s="14"/>
      <c r="J12" s="19"/>
      <c r="K12" s="19"/>
    </row>
    <row r="13" spans="1:23" ht="13" customHeight="1">
      <c r="A13" s="78">
        <f t="shared" si="0"/>
        <v>11</v>
      </c>
      <c r="B13" s="3"/>
      <c r="C13" s="42"/>
      <c r="D13" s="43"/>
      <c r="E13" s="44"/>
      <c r="F13" s="45"/>
      <c r="G13" s="46"/>
      <c r="H13" s="47"/>
      <c r="I13" s="5"/>
      <c r="J13" s="10"/>
      <c r="K13" s="10"/>
    </row>
    <row r="14" spans="1:23" ht="13" customHeight="1">
      <c r="A14" s="78">
        <f t="shared" si="0"/>
        <v>12</v>
      </c>
      <c r="B14" s="12"/>
      <c r="C14" s="48" t="s">
        <v>0</v>
      </c>
      <c r="D14" s="49"/>
      <c r="E14" s="50"/>
      <c r="F14" s="48"/>
      <c r="G14" s="51"/>
      <c r="H14" s="52">
        <f>SUM(H7:H12)</f>
        <v>0</v>
      </c>
      <c r="I14" s="14"/>
      <c r="J14" s="19"/>
      <c r="K14" s="19"/>
    </row>
    <row r="15" spans="1:23" ht="13" customHeight="1">
      <c r="A15" s="78">
        <f t="shared" si="0"/>
        <v>13</v>
      </c>
      <c r="B15" s="3"/>
      <c r="C15" s="4"/>
      <c r="D15" s="5"/>
      <c r="E15" s="74"/>
      <c r="F15" s="7"/>
      <c r="G15" s="8"/>
      <c r="H15" s="57"/>
      <c r="I15" s="5"/>
      <c r="J15" s="10"/>
      <c r="K15" s="10"/>
    </row>
    <row r="16" spans="1:23" ht="13" customHeight="1">
      <c r="A16" s="78">
        <f t="shared" si="0"/>
        <v>14</v>
      </c>
      <c r="B16" s="12"/>
      <c r="C16" s="13"/>
      <c r="D16" s="14"/>
      <c r="E16" s="77"/>
      <c r="F16" s="16"/>
      <c r="G16" s="17"/>
      <c r="H16" s="58"/>
      <c r="I16" s="14"/>
      <c r="J16" s="19"/>
      <c r="K16" s="19"/>
    </row>
    <row r="17" spans="1:11" ht="13" customHeight="1">
      <c r="A17" s="78">
        <f t="shared" si="0"/>
        <v>15</v>
      </c>
      <c r="B17" s="3"/>
      <c r="C17" s="4"/>
      <c r="D17" s="5"/>
      <c r="E17" s="74"/>
      <c r="F17" s="7"/>
      <c r="G17" s="8"/>
      <c r="H17" s="57"/>
      <c r="I17" s="5"/>
      <c r="J17" s="10"/>
      <c r="K17" s="10"/>
    </row>
    <row r="18" spans="1:11" ht="13" customHeight="1">
      <c r="A18" s="78">
        <f t="shared" si="0"/>
        <v>16</v>
      </c>
      <c r="B18" s="12"/>
      <c r="C18" s="13"/>
      <c r="D18" s="14"/>
      <c r="E18" s="77"/>
      <c r="F18" s="16"/>
      <c r="G18" s="17"/>
      <c r="H18" s="58"/>
      <c r="I18" s="14"/>
      <c r="J18" s="19"/>
      <c r="K18" s="19"/>
    </row>
    <row r="19" spans="1:11" ht="13" customHeight="1">
      <c r="A19" s="78">
        <f t="shared" si="0"/>
        <v>17</v>
      </c>
      <c r="B19" s="3"/>
      <c r="C19" s="4"/>
      <c r="D19" s="5"/>
      <c r="E19" s="74"/>
      <c r="F19" s="7"/>
      <c r="G19" s="8"/>
      <c r="H19" s="57"/>
      <c r="I19" s="5"/>
      <c r="J19" s="10"/>
      <c r="K19" s="10"/>
    </row>
    <row r="20" spans="1:11" ht="13" customHeight="1">
      <c r="A20" s="78">
        <f t="shared" si="0"/>
        <v>18</v>
      </c>
      <c r="B20" s="12"/>
      <c r="C20" s="16"/>
      <c r="D20" s="14"/>
      <c r="E20" s="77"/>
      <c r="F20" s="16"/>
      <c r="G20" s="17"/>
      <c r="H20" s="58"/>
      <c r="I20" s="14"/>
      <c r="J20" s="19"/>
      <c r="K20" s="19"/>
    </row>
    <row r="21" spans="1:11" ht="13" customHeight="1">
      <c r="A21" s="78">
        <f t="shared" si="0"/>
        <v>19</v>
      </c>
      <c r="B21" s="3"/>
      <c r="C21" s="4"/>
      <c r="D21" s="5"/>
      <c r="E21" s="74"/>
      <c r="F21" s="7"/>
      <c r="G21" s="8"/>
      <c r="H21" s="57"/>
      <c r="I21" s="5"/>
      <c r="J21" s="10"/>
      <c r="K21" s="10"/>
    </row>
    <row r="22" spans="1:11" ht="13" customHeight="1">
      <c r="A22" s="78">
        <f t="shared" si="0"/>
        <v>20</v>
      </c>
      <c r="B22" s="12"/>
      <c r="C22" s="13"/>
      <c r="D22" s="14"/>
      <c r="E22" s="77"/>
      <c r="F22" s="16"/>
      <c r="G22" s="17"/>
      <c r="H22" s="58"/>
      <c r="I22" s="14"/>
      <c r="J22" s="19"/>
      <c r="K22" s="19"/>
    </row>
    <row r="23" spans="1:11" ht="13" customHeight="1">
      <c r="A23" s="78">
        <f t="shared" si="0"/>
        <v>21</v>
      </c>
      <c r="B23" s="3"/>
      <c r="C23" s="4"/>
      <c r="D23" s="5"/>
      <c r="E23" s="30"/>
      <c r="F23" s="7"/>
      <c r="G23" s="8"/>
      <c r="H23" s="9"/>
      <c r="I23" s="5"/>
      <c r="J23" s="10"/>
      <c r="K23" s="10"/>
    </row>
    <row r="24" spans="1:11" ht="13" customHeight="1">
      <c r="A24" s="78">
        <f t="shared" si="0"/>
        <v>22</v>
      </c>
      <c r="B24" s="12"/>
      <c r="C24" s="13"/>
      <c r="D24" s="14"/>
      <c r="E24" s="31"/>
      <c r="F24" s="16"/>
      <c r="G24" s="17"/>
      <c r="H24" s="18"/>
      <c r="I24" s="14"/>
      <c r="J24" s="19"/>
      <c r="K24" s="19"/>
    </row>
    <row r="25" spans="1:11" ht="13" customHeight="1">
      <c r="A25" s="78">
        <f t="shared" si="0"/>
        <v>23</v>
      </c>
      <c r="B25" s="3"/>
      <c r="C25" s="4"/>
      <c r="D25" s="5"/>
      <c r="E25" s="30"/>
      <c r="F25" s="7"/>
      <c r="G25" s="8"/>
      <c r="H25" s="9"/>
      <c r="I25" s="5"/>
      <c r="J25" s="10"/>
      <c r="K25" s="10"/>
    </row>
    <row r="26" spans="1:11" ht="13" customHeight="1">
      <c r="A26" s="78">
        <f t="shared" si="0"/>
        <v>24</v>
      </c>
      <c r="B26" s="12"/>
      <c r="C26" s="13"/>
      <c r="D26" s="14"/>
      <c r="E26" s="31"/>
      <c r="F26" s="16"/>
      <c r="G26" s="17"/>
      <c r="H26" s="18"/>
      <c r="I26" s="14"/>
      <c r="J26" s="19"/>
      <c r="K26" s="19"/>
    </row>
    <row r="27" spans="1:11" ht="13" customHeight="1">
      <c r="A27" s="78">
        <f t="shared" si="0"/>
        <v>25</v>
      </c>
      <c r="B27" s="3"/>
      <c r="C27" s="4"/>
      <c r="D27" s="5"/>
      <c r="E27" s="30"/>
      <c r="F27" s="7"/>
      <c r="G27" s="8"/>
      <c r="H27" s="9"/>
      <c r="I27" s="5"/>
      <c r="J27" s="10"/>
      <c r="K27" s="10"/>
    </row>
    <row r="28" spans="1:11" ht="13" customHeight="1">
      <c r="A28" s="78">
        <f t="shared" si="0"/>
        <v>26</v>
      </c>
      <c r="B28" s="12"/>
      <c r="C28" s="13"/>
      <c r="D28" s="14"/>
      <c r="E28" s="31"/>
      <c r="F28" s="16"/>
      <c r="G28" s="17"/>
      <c r="H28" s="18"/>
      <c r="I28" s="14"/>
      <c r="J28" s="19"/>
      <c r="K28" s="19"/>
    </row>
    <row r="29" spans="1:11" ht="13" customHeight="1">
      <c r="A29" s="78">
        <f t="shared" si="0"/>
        <v>27</v>
      </c>
      <c r="B29" s="3"/>
      <c r="C29" s="4"/>
      <c r="D29" s="5"/>
      <c r="E29" s="30"/>
      <c r="F29" s="7"/>
      <c r="G29" s="8"/>
      <c r="H29" s="9"/>
      <c r="I29" s="5"/>
      <c r="J29" s="10"/>
      <c r="K29" s="10"/>
    </row>
    <row r="30" spans="1:11" ht="13" customHeight="1">
      <c r="A30" s="78">
        <f t="shared" si="0"/>
        <v>28</v>
      </c>
      <c r="B30" s="12"/>
      <c r="C30" s="13"/>
      <c r="D30" s="14"/>
      <c r="E30" s="31"/>
      <c r="F30" s="16"/>
      <c r="G30" s="17"/>
      <c r="H30" s="18"/>
      <c r="I30" s="14"/>
      <c r="J30" s="19"/>
      <c r="K30" s="19"/>
    </row>
    <row r="31" spans="1:11" ht="13" customHeight="1">
      <c r="A31" s="78">
        <f t="shared" si="0"/>
        <v>29</v>
      </c>
      <c r="B31" s="3"/>
      <c r="C31" s="4"/>
      <c r="D31" s="5"/>
      <c r="E31" s="30"/>
      <c r="F31" s="7"/>
      <c r="G31" s="8"/>
      <c r="H31" s="9"/>
      <c r="I31" s="5"/>
      <c r="J31" s="10"/>
      <c r="K31" s="10"/>
    </row>
    <row r="32" spans="1:11" ht="13" customHeight="1">
      <c r="A32" s="78">
        <f t="shared" si="0"/>
        <v>30</v>
      </c>
      <c r="B32" s="12"/>
      <c r="C32" s="13"/>
      <c r="D32" s="14"/>
      <c r="E32" s="31"/>
      <c r="F32" s="16"/>
      <c r="G32" s="17"/>
      <c r="H32" s="18"/>
      <c r="I32" s="14"/>
      <c r="J32" s="19"/>
      <c r="K32" s="19"/>
    </row>
    <row r="33" spans="1:12" ht="13" customHeight="1">
      <c r="A33" s="78">
        <f t="shared" si="0"/>
        <v>31</v>
      </c>
      <c r="B33" s="3"/>
      <c r="C33" s="4"/>
      <c r="D33" s="5"/>
      <c r="E33" s="30"/>
      <c r="F33" s="7"/>
      <c r="G33" s="8"/>
      <c r="H33" s="9"/>
      <c r="I33" s="5"/>
      <c r="J33" s="10"/>
      <c r="K33" s="10"/>
    </row>
    <row r="34" spans="1:12" ht="13" customHeight="1">
      <c r="A34" s="78">
        <f t="shared" si="0"/>
        <v>32</v>
      </c>
      <c r="B34" s="12"/>
      <c r="C34" s="13"/>
      <c r="D34" s="14"/>
      <c r="E34" s="31"/>
      <c r="F34" s="16"/>
      <c r="G34" s="17"/>
      <c r="H34" s="18"/>
      <c r="I34" s="14"/>
      <c r="J34" s="19"/>
      <c r="K34" s="19"/>
    </row>
    <row r="35" spans="1:12" ht="13" customHeight="1">
      <c r="A35" s="78">
        <f t="shared" si="0"/>
        <v>33</v>
      </c>
      <c r="B35" s="3"/>
      <c r="C35" s="4"/>
      <c r="D35" s="5"/>
      <c r="E35" s="30"/>
      <c r="F35" s="7"/>
      <c r="G35" s="8"/>
      <c r="H35" s="9"/>
      <c r="I35" s="5"/>
      <c r="J35" s="10"/>
      <c r="K35" s="10"/>
    </row>
    <row r="36" spans="1:12" ht="13" customHeight="1">
      <c r="A36" s="78">
        <f t="shared" si="0"/>
        <v>34</v>
      </c>
      <c r="B36" s="12"/>
      <c r="C36" s="13"/>
      <c r="D36" s="14"/>
      <c r="E36" s="31"/>
      <c r="F36" s="16"/>
      <c r="G36" s="17"/>
      <c r="H36" s="18"/>
      <c r="I36" s="14"/>
      <c r="J36" s="19"/>
      <c r="K36" s="19"/>
    </row>
    <row r="37" spans="1:12" ht="13" customHeight="1">
      <c r="A37" s="78">
        <f t="shared" si="0"/>
        <v>35</v>
      </c>
      <c r="B37" s="3"/>
      <c r="C37" s="4"/>
      <c r="D37" s="5"/>
      <c r="E37" s="30"/>
      <c r="F37" s="7"/>
      <c r="G37" s="8"/>
      <c r="H37" s="9"/>
      <c r="I37" s="5"/>
      <c r="J37" s="10"/>
      <c r="K37" s="10"/>
    </row>
    <row r="38" spans="1:12" ht="13" customHeight="1">
      <c r="A38" s="78">
        <f t="shared" si="0"/>
        <v>36</v>
      </c>
      <c r="B38" s="12"/>
      <c r="C38" s="13"/>
      <c r="D38" s="14"/>
      <c r="E38" s="31"/>
      <c r="F38" s="16"/>
      <c r="G38" s="17"/>
      <c r="H38" s="18"/>
      <c r="I38" s="14"/>
      <c r="J38" s="19"/>
      <c r="K38" s="19"/>
      <c r="L38" s="11" t="s">
        <v>70</v>
      </c>
    </row>
  </sheetData>
  <mergeCells count="8">
    <mergeCell ref="H1:H2"/>
    <mergeCell ref="I1:K2"/>
    <mergeCell ref="B1:B2"/>
    <mergeCell ref="C1:C2"/>
    <mergeCell ref="D1:D2"/>
    <mergeCell ref="E1:E2"/>
    <mergeCell ref="F1:F2"/>
    <mergeCell ref="G1:G2"/>
  </mergeCells>
  <phoneticPr fontId="2"/>
  <conditionalFormatting sqref="G4 G6 G8 G10 G12 G14 G16 G18 G20 G22 G24 G26 G28 G30 G32 G34 G36 G38">
    <cfRule type="expression" dxfId="45" priority="3" stopIfTrue="1">
      <formula>AND(E4=1,F4="式")</formula>
    </cfRule>
    <cfRule type="expression" dxfId="44" priority="4" stopIfTrue="1">
      <formula>AND(E4=1,F4="か所")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6612-D0AD-4B82-B7D8-1E0AE910640F}">
  <sheetPr>
    <tabColor rgb="FF99CCFF"/>
  </sheetPr>
  <dimension ref="A1:Y110"/>
  <sheetViews>
    <sheetView showGridLines="0" showZeros="0" view="pageBreakPreview" topLeftCell="A27"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1" customWidth="1"/>
    <col min="12" max="12" width="9" style="11"/>
    <col min="13" max="13" width="12.26953125" style="11" bestFit="1" customWidth="1"/>
    <col min="14" max="14" width="10.26953125" style="11" bestFit="1" customWidth="1"/>
    <col min="15" max="15" width="9" style="11"/>
    <col min="16" max="23" width="9" style="26"/>
    <col min="24" max="16384" width="9" style="11"/>
  </cols>
  <sheetData>
    <row r="1" spans="1:25" s="2" customFormat="1" ht="13.5" customHeight="1">
      <c r="B1" s="201"/>
      <c r="C1" s="203" t="s">
        <v>1</v>
      </c>
      <c r="D1" s="203" t="s">
        <v>2</v>
      </c>
      <c r="E1" s="204" t="s">
        <v>3</v>
      </c>
      <c r="F1" s="203" t="s">
        <v>4</v>
      </c>
      <c r="G1" s="196" t="s">
        <v>5</v>
      </c>
      <c r="H1" s="196" t="s">
        <v>6</v>
      </c>
      <c r="I1" s="198" t="s">
        <v>7</v>
      </c>
      <c r="J1" s="198"/>
      <c r="K1" s="199"/>
      <c r="N1" s="1"/>
      <c r="P1" s="26"/>
      <c r="Q1" s="26"/>
      <c r="R1" s="26"/>
      <c r="S1" s="26"/>
      <c r="T1" s="26"/>
      <c r="U1" s="26"/>
      <c r="V1" s="26"/>
      <c r="W1" s="26"/>
    </row>
    <row r="2" spans="1:25" s="2" customFormat="1" ht="13.5" customHeight="1">
      <c r="B2" s="202"/>
      <c r="C2" s="197"/>
      <c r="D2" s="197"/>
      <c r="E2" s="205"/>
      <c r="F2" s="197"/>
      <c r="G2" s="197"/>
      <c r="H2" s="197"/>
      <c r="I2" s="197"/>
      <c r="J2" s="197"/>
      <c r="K2" s="200"/>
      <c r="N2" s="1"/>
      <c r="P2" s="26"/>
      <c r="Q2" s="26"/>
      <c r="R2" s="26"/>
      <c r="S2" s="26"/>
      <c r="T2" s="26"/>
      <c r="U2" s="26"/>
      <c r="V2" s="26"/>
      <c r="W2" s="26"/>
      <c r="X2" s="34"/>
      <c r="Y2" s="33"/>
    </row>
    <row r="3" spans="1:25" ht="13" customHeight="1">
      <c r="A3" s="69">
        <v>1</v>
      </c>
      <c r="B3" s="3"/>
      <c r="C3" s="4"/>
      <c r="D3" s="5"/>
      <c r="E3" s="30"/>
      <c r="F3" s="7"/>
      <c r="G3" s="8"/>
      <c r="H3" s="9"/>
      <c r="I3" s="5"/>
      <c r="J3" s="10"/>
      <c r="K3" s="27"/>
      <c r="N3" s="1"/>
      <c r="X3" s="1"/>
    </row>
    <row r="4" spans="1:25" ht="13" customHeight="1">
      <c r="A4" s="69">
        <f t="shared" ref="A4:A38" si="0">A3+1</f>
        <v>2</v>
      </c>
      <c r="B4" s="12" t="s">
        <v>848</v>
      </c>
      <c r="C4" s="13" t="s">
        <v>58</v>
      </c>
      <c r="D4" s="14"/>
      <c r="E4" s="31"/>
      <c r="F4" s="16"/>
      <c r="G4" s="17"/>
      <c r="H4" s="18"/>
      <c r="I4" s="14"/>
      <c r="J4" s="19"/>
      <c r="K4" s="28"/>
      <c r="N4" s="1"/>
      <c r="X4" s="1"/>
    </row>
    <row r="5" spans="1:25" ht="13" customHeight="1">
      <c r="A5" s="69">
        <f t="shared" si="0"/>
        <v>3</v>
      </c>
      <c r="B5" s="3"/>
      <c r="C5" s="4"/>
      <c r="D5" s="5"/>
      <c r="E5" s="30"/>
      <c r="F5" s="7"/>
      <c r="G5" s="8"/>
      <c r="H5" s="9"/>
      <c r="I5" s="5"/>
      <c r="J5" s="10"/>
      <c r="K5" s="27"/>
      <c r="N5" s="1"/>
      <c r="X5" s="1"/>
    </row>
    <row r="6" spans="1:25" ht="13" customHeight="1">
      <c r="A6" s="69">
        <f t="shared" si="0"/>
        <v>4</v>
      </c>
      <c r="B6" s="12"/>
      <c r="C6" s="13" t="s">
        <v>50</v>
      </c>
      <c r="D6" s="14"/>
      <c r="E6" s="31"/>
      <c r="F6" s="16"/>
      <c r="G6" s="17"/>
      <c r="H6" s="18"/>
      <c r="I6" s="14"/>
      <c r="J6" s="19"/>
      <c r="K6" s="28"/>
      <c r="N6" s="1"/>
      <c r="X6" s="1"/>
    </row>
    <row r="7" spans="1:25" ht="13" customHeight="1">
      <c r="A7" s="69">
        <f t="shared" si="0"/>
        <v>5</v>
      </c>
      <c r="B7" s="3"/>
      <c r="C7" s="4" t="s">
        <v>849</v>
      </c>
      <c r="D7" s="5" t="s">
        <v>361</v>
      </c>
      <c r="E7" s="74"/>
      <c r="F7" s="7"/>
      <c r="G7" s="8"/>
      <c r="H7" s="57"/>
      <c r="I7" s="5"/>
      <c r="J7" s="10"/>
      <c r="K7" s="64"/>
      <c r="N7" s="76"/>
      <c r="P7" s="75"/>
      <c r="Q7" s="75"/>
      <c r="R7" s="75"/>
      <c r="S7" s="75"/>
      <c r="T7" s="75"/>
      <c r="U7" s="75"/>
      <c r="V7" s="75"/>
      <c r="W7" s="75"/>
      <c r="X7" s="76"/>
    </row>
    <row r="8" spans="1:25" s="98" customFormat="1" ht="13" customHeight="1">
      <c r="A8" s="101">
        <f t="shared" si="0"/>
        <v>6</v>
      </c>
      <c r="B8" s="12"/>
      <c r="C8" s="13" t="s">
        <v>359</v>
      </c>
      <c r="D8" s="14" t="s">
        <v>850</v>
      </c>
      <c r="E8" s="77">
        <v>1</v>
      </c>
      <c r="F8" s="16" t="s">
        <v>12</v>
      </c>
      <c r="G8" s="17"/>
      <c r="H8" s="58"/>
      <c r="I8" s="14"/>
      <c r="J8" s="19"/>
      <c r="K8" s="65"/>
      <c r="N8" s="99"/>
      <c r="P8" s="100"/>
      <c r="Q8" s="100"/>
      <c r="R8" s="100"/>
      <c r="S8" s="100"/>
      <c r="T8" s="100"/>
      <c r="U8" s="100"/>
      <c r="V8" s="100"/>
      <c r="W8" s="100"/>
      <c r="X8" s="99"/>
    </row>
    <row r="9" spans="1:25" s="66" customFormat="1" ht="13" customHeight="1">
      <c r="A9" s="69">
        <f t="shared" si="0"/>
        <v>7</v>
      </c>
      <c r="B9" s="3"/>
      <c r="C9" s="4"/>
      <c r="D9" s="5"/>
      <c r="E9" s="74"/>
      <c r="F9" s="7"/>
      <c r="G9" s="8"/>
      <c r="H9" s="57"/>
      <c r="I9" s="5"/>
      <c r="J9" s="10"/>
      <c r="K9" s="64"/>
      <c r="N9" s="67"/>
      <c r="P9" s="68"/>
      <c r="Q9" s="68"/>
      <c r="R9" s="68"/>
      <c r="S9" s="68"/>
      <c r="T9" s="68"/>
      <c r="U9" s="68"/>
      <c r="V9" s="68"/>
      <c r="W9" s="68"/>
      <c r="X9" s="67"/>
    </row>
    <row r="10" spans="1:25" s="66" customFormat="1" ht="13" customHeight="1">
      <c r="A10" s="69">
        <f t="shared" si="0"/>
        <v>8</v>
      </c>
      <c r="B10" s="12"/>
      <c r="C10" s="13" t="s">
        <v>404</v>
      </c>
      <c r="D10" s="14"/>
      <c r="E10" s="77">
        <v>1</v>
      </c>
      <c r="F10" s="16" t="s">
        <v>8</v>
      </c>
      <c r="G10" s="17"/>
      <c r="H10" s="58"/>
      <c r="I10" s="14"/>
      <c r="J10" s="19"/>
      <c r="K10" s="65"/>
      <c r="N10" s="67"/>
      <c r="P10" s="68"/>
      <c r="Q10" s="68"/>
      <c r="R10" s="68"/>
      <c r="S10" s="68"/>
      <c r="T10" s="68"/>
      <c r="U10" s="68"/>
      <c r="V10" s="68"/>
      <c r="W10" s="68"/>
      <c r="X10" s="67"/>
    </row>
    <row r="11" spans="1:25" ht="13" customHeight="1">
      <c r="A11" s="69">
        <f t="shared" si="0"/>
        <v>9</v>
      </c>
      <c r="B11" s="3"/>
      <c r="C11" s="4"/>
      <c r="D11" s="5"/>
      <c r="E11" s="74"/>
      <c r="F11" s="7"/>
      <c r="G11" s="8"/>
      <c r="H11" s="57"/>
      <c r="I11" s="5"/>
      <c r="J11" s="10"/>
      <c r="K11" s="27"/>
      <c r="N11" s="1"/>
      <c r="X11" s="1"/>
    </row>
    <row r="12" spans="1:25" ht="13" customHeight="1">
      <c r="A12" s="69">
        <f t="shared" si="0"/>
        <v>10</v>
      </c>
      <c r="B12" s="12"/>
      <c r="C12" s="13"/>
      <c r="D12" s="14"/>
      <c r="E12" s="77"/>
      <c r="F12" s="16"/>
      <c r="G12" s="17"/>
      <c r="H12" s="58"/>
      <c r="I12" s="14"/>
      <c r="J12" s="19"/>
      <c r="K12" s="28"/>
      <c r="N12" s="1"/>
      <c r="X12" s="1"/>
    </row>
    <row r="13" spans="1:25" ht="13" customHeight="1">
      <c r="A13" s="69">
        <f t="shared" si="0"/>
        <v>11</v>
      </c>
      <c r="B13" s="3"/>
      <c r="C13" s="4"/>
      <c r="D13" s="5"/>
      <c r="E13" s="74"/>
      <c r="F13" s="7"/>
      <c r="G13" s="8"/>
      <c r="H13" s="57"/>
      <c r="I13" s="5"/>
      <c r="J13" s="10"/>
      <c r="K13" s="27"/>
      <c r="N13" s="1"/>
      <c r="X13" s="1"/>
    </row>
    <row r="14" spans="1:25" ht="13" customHeight="1">
      <c r="A14" s="69">
        <f t="shared" si="0"/>
        <v>12</v>
      </c>
      <c r="B14" s="12"/>
      <c r="C14" s="13"/>
      <c r="D14" s="14"/>
      <c r="E14" s="77"/>
      <c r="F14" s="16"/>
      <c r="G14" s="17"/>
      <c r="H14" s="58"/>
      <c r="I14" s="14"/>
      <c r="J14" s="19"/>
      <c r="K14" s="28"/>
      <c r="N14" s="1"/>
      <c r="X14" s="1"/>
    </row>
    <row r="15" spans="1:25" ht="13" customHeight="1">
      <c r="A15" s="69">
        <f t="shared" si="0"/>
        <v>13</v>
      </c>
      <c r="B15" s="3"/>
      <c r="C15" s="4"/>
      <c r="D15" s="5"/>
      <c r="E15" s="74"/>
      <c r="F15" s="7"/>
      <c r="G15" s="8"/>
      <c r="H15" s="57"/>
      <c r="I15" s="5"/>
      <c r="J15" s="10"/>
      <c r="K15" s="27"/>
      <c r="N15" s="1"/>
      <c r="X15" s="1"/>
    </row>
    <row r="16" spans="1:25" ht="13" customHeight="1">
      <c r="A16" s="69">
        <f t="shared" si="0"/>
        <v>14</v>
      </c>
      <c r="B16" s="12"/>
      <c r="C16" s="13"/>
      <c r="D16" s="14"/>
      <c r="E16" s="77"/>
      <c r="F16" s="16"/>
      <c r="G16" s="17"/>
      <c r="H16" s="58"/>
      <c r="I16" s="14"/>
      <c r="J16" s="19"/>
      <c r="K16" s="28"/>
      <c r="N16" s="1"/>
      <c r="X16" s="1"/>
    </row>
    <row r="17" spans="1:24" ht="13" customHeight="1">
      <c r="A17" s="69">
        <f t="shared" si="0"/>
        <v>15</v>
      </c>
      <c r="B17" s="3"/>
      <c r="C17" s="4"/>
      <c r="D17" s="5"/>
      <c r="E17" s="74"/>
      <c r="F17" s="7"/>
      <c r="G17" s="8"/>
      <c r="H17" s="57"/>
      <c r="I17" s="5"/>
      <c r="J17" s="10"/>
      <c r="K17" s="27"/>
      <c r="N17" s="1"/>
      <c r="X17" s="1"/>
    </row>
    <row r="18" spans="1:24" ht="13" customHeight="1">
      <c r="A18" s="69">
        <f t="shared" si="0"/>
        <v>16</v>
      </c>
      <c r="B18" s="12"/>
      <c r="C18" s="13"/>
      <c r="D18" s="14"/>
      <c r="E18" s="77"/>
      <c r="F18" s="16"/>
      <c r="G18" s="17"/>
      <c r="H18" s="58"/>
      <c r="I18" s="14"/>
      <c r="J18" s="19"/>
      <c r="K18" s="28"/>
      <c r="N18" s="1"/>
      <c r="X18" s="1"/>
    </row>
    <row r="19" spans="1:24" ht="13" customHeight="1">
      <c r="A19" s="69">
        <f t="shared" si="0"/>
        <v>17</v>
      </c>
      <c r="B19" s="3"/>
      <c r="C19" s="4"/>
      <c r="D19" s="5"/>
      <c r="E19" s="74"/>
      <c r="F19" s="7"/>
      <c r="G19" s="8"/>
      <c r="H19" s="57"/>
      <c r="I19" s="5"/>
      <c r="J19" s="10"/>
      <c r="K19" s="27"/>
      <c r="N19" s="1"/>
      <c r="X19" s="1"/>
    </row>
    <row r="20" spans="1:24" ht="13" customHeight="1">
      <c r="A20" s="69">
        <f t="shared" si="0"/>
        <v>18</v>
      </c>
      <c r="B20" s="12"/>
      <c r="C20" s="13"/>
      <c r="D20" s="14"/>
      <c r="E20" s="77"/>
      <c r="F20" s="16"/>
      <c r="G20" s="17"/>
      <c r="H20" s="58"/>
      <c r="I20" s="14"/>
      <c r="J20" s="19"/>
      <c r="K20" s="28"/>
      <c r="N20" s="1"/>
      <c r="X20" s="1"/>
    </row>
    <row r="21" spans="1:24" ht="13" customHeight="1">
      <c r="A21" s="69">
        <f t="shared" si="0"/>
        <v>19</v>
      </c>
      <c r="B21" s="3"/>
      <c r="C21" s="4"/>
      <c r="D21" s="5"/>
      <c r="E21" s="74"/>
      <c r="F21" s="7"/>
      <c r="G21" s="8"/>
      <c r="H21" s="57"/>
      <c r="I21" s="5"/>
      <c r="J21" s="10"/>
      <c r="K21" s="27"/>
      <c r="N21" s="1"/>
      <c r="X21" s="1"/>
    </row>
    <row r="22" spans="1:24" ht="13" customHeight="1">
      <c r="A22" s="69">
        <f t="shared" si="0"/>
        <v>20</v>
      </c>
      <c r="B22" s="12"/>
      <c r="C22" s="13"/>
      <c r="D22" s="14"/>
      <c r="E22" s="77"/>
      <c r="F22" s="16"/>
      <c r="G22" s="17"/>
      <c r="H22" s="58"/>
      <c r="I22" s="14"/>
      <c r="J22" s="19"/>
      <c r="K22" s="28"/>
      <c r="N22" s="1"/>
      <c r="X22" s="1"/>
    </row>
    <row r="23" spans="1:24" ht="13" customHeight="1">
      <c r="A23" s="69">
        <f t="shared" si="0"/>
        <v>21</v>
      </c>
      <c r="B23" s="3"/>
      <c r="C23" s="4"/>
      <c r="D23" s="5"/>
      <c r="E23" s="74"/>
      <c r="F23" s="7"/>
      <c r="G23" s="8"/>
      <c r="H23" s="9"/>
      <c r="I23" s="5"/>
      <c r="J23" s="10"/>
      <c r="K23" s="27"/>
      <c r="N23" s="1"/>
      <c r="X23" s="1"/>
    </row>
    <row r="24" spans="1:24" ht="13" customHeight="1">
      <c r="A24" s="69">
        <f t="shared" si="0"/>
        <v>22</v>
      </c>
      <c r="B24" s="12"/>
      <c r="C24" s="13"/>
      <c r="D24" s="14"/>
      <c r="E24" s="77"/>
      <c r="F24" s="16"/>
      <c r="G24" s="17"/>
      <c r="H24" s="58"/>
      <c r="I24" s="14"/>
      <c r="J24" s="19"/>
      <c r="K24" s="28"/>
      <c r="N24" s="1"/>
      <c r="X24" s="1"/>
    </row>
    <row r="25" spans="1:24" ht="13" customHeight="1">
      <c r="A25" s="69">
        <f t="shared" si="0"/>
        <v>23</v>
      </c>
      <c r="B25" s="3"/>
      <c r="C25" s="4"/>
      <c r="D25" s="5"/>
      <c r="E25" s="30"/>
      <c r="F25" s="7"/>
      <c r="G25" s="8"/>
      <c r="H25" s="9"/>
      <c r="I25" s="5"/>
      <c r="J25" s="10"/>
      <c r="K25" s="27"/>
      <c r="N25" s="1"/>
      <c r="X25" s="1"/>
    </row>
    <row r="26" spans="1:24" ht="13" customHeight="1">
      <c r="A26" s="69">
        <f t="shared" si="0"/>
        <v>24</v>
      </c>
      <c r="B26" s="12"/>
      <c r="C26" s="13"/>
      <c r="D26" s="14"/>
      <c r="E26" s="31"/>
      <c r="F26" s="16"/>
      <c r="G26" s="17"/>
      <c r="H26" s="18"/>
      <c r="I26" s="14"/>
      <c r="J26" s="19"/>
      <c r="K26" s="28"/>
      <c r="N26" s="1"/>
      <c r="X26" s="1"/>
    </row>
    <row r="27" spans="1:24" s="66" customFormat="1" ht="13" customHeight="1">
      <c r="A27" s="69">
        <f t="shared" si="0"/>
        <v>25</v>
      </c>
      <c r="B27" s="3"/>
      <c r="C27" s="4"/>
      <c r="D27" s="5"/>
      <c r="E27" s="30"/>
      <c r="F27" s="7"/>
      <c r="G27" s="8"/>
      <c r="H27" s="9"/>
      <c r="I27" s="5"/>
      <c r="J27" s="10"/>
      <c r="K27" s="27"/>
      <c r="N27" s="67"/>
      <c r="P27" s="68"/>
      <c r="Q27" s="68"/>
      <c r="R27" s="68"/>
      <c r="S27" s="68"/>
      <c r="T27" s="68"/>
      <c r="U27" s="68"/>
      <c r="V27" s="68"/>
      <c r="W27" s="68"/>
      <c r="X27" s="67"/>
    </row>
    <row r="28" spans="1:24" s="66" customFormat="1" ht="13" customHeight="1">
      <c r="A28" s="69">
        <f t="shared" si="0"/>
        <v>26</v>
      </c>
      <c r="B28" s="12"/>
      <c r="C28" s="13"/>
      <c r="D28" s="14"/>
      <c r="E28" s="31"/>
      <c r="F28" s="16"/>
      <c r="G28" s="17"/>
      <c r="H28" s="18"/>
      <c r="I28" s="14"/>
      <c r="J28" s="19"/>
      <c r="K28" s="28"/>
      <c r="N28" s="67"/>
      <c r="P28" s="68"/>
      <c r="Q28" s="68"/>
      <c r="R28" s="68"/>
      <c r="S28" s="68"/>
      <c r="T28" s="68"/>
      <c r="U28" s="68"/>
      <c r="V28" s="68"/>
      <c r="W28" s="68"/>
      <c r="X28" s="67"/>
    </row>
    <row r="29" spans="1:24" ht="13" customHeight="1">
      <c r="A29" s="69">
        <f t="shared" si="0"/>
        <v>27</v>
      </c>
      <c r="B29" s="3"/>
      <c r="C29" s="4"/>
      <c r="D29" s="5"/>
      <c r="E29" s="30"/>
      <c r="F29" s="7"/>
      <c r="G29" s="8"/>
      <c r="H29" s="9"/>
      <c r="I29" s="5"/>
      <c r="J29" s="10"/>
      <c r="K29" s="27"/>
      <c r="N29" s="1"/>
      <c r="X29" s="1"/>
    </row>
    <row r="30" spans="1:24" ht="13" customHeight="1">
      <c r="A30" s="69">
        <f t="shared" si="0"/>
        <v>28</v>
      </c>
      <c r="B30" s="12"/>
      <c r="C30" s="13"/>
      <c r="D30" s="14"/>
      <c r="E30" s="31"/>
      <c r="F30" s="16"/>
      <c r="G30" s="17"/>
      <c r="H30" s="18"/>
      <c r="I30" s="14"/>
      <c r="J30" s="19"/>
      <c r="K30" s="28"/>
      <c r="N30" s="1"/>
      <c r="X30" s="1"/>
    </row>
    <row r="31" spans="1:24" ht="13" customHeight="1">
      <c r="A31" s="69">
        <f t="shared" si="0"/>
        <v>29</v>
      </c>
      <c r="B31" s="3"/>
      <c r="C31" s="4"/>
      <c r="D31" s="5"/>
      <c r="E31" s="30"/>
      <c r="F31" s="7"/>
      <c r="G31" s="8"/>
      <c r="H31" s="9"/>
      <c r="I31" s="5"/>
      <c r="J31" s="10"/>
      <c r="K31" s="27"/>
      <c r="N31" s="1"/>
      <c r="X31" s="1"/>
    </row>
    <row r="32" spans="1:24" ht="13" customHeight="1">
      <c r="A32" s="69">
        <f t="shared" si="0"/>
        <v>30</v>
      </c>
      <c r="B32" s="12"/>
      <c r="C32" s="13"/>
      <c r="D32" s="14"/>
      <c r="E32" s="31"/>
      <c r="F32" s="16"/>
      <c r="G32" s="17"/>
      <c r="H32" s="18"/>
      <c r="I32" s="14"/>
      <c r="J32" s="19"/>
      <c r="K32" s="28"/>
      <c r="N32" s="1"/>
      <c r="X32" s="1"/>
    </row>
    <row r="33" spans="1:24" ht="13" customHeight="1">
      <c r="A33" s="69">
        <f t="shared" si="0"/>
        <v>31</v>
      </c>
      <c r="B33" s="3"/>
      <c r="C33" s="4"/>
      <c r="D33" s="5"/>
      <c r="E33" s="30"/>
      <c r="F33" s="7"/>
      <c r="G33" s="8"/>
      <c r="H33" s="9"/>
      <c r="I33" s="5"/>
      <c r="J33" s="10"/>
      <c r="K33" s="27"/>
      <c r="N33" s="1"/>
      <c r="X33" s="1"/>
    </row>
    <row r="34" spans="1:24" ht="13" customHeight="1">
      <c r="A34" s="69">
        <f t="shared" si="0"/>
        <v>32</v>
      </c>
      <c r="B34" s="12"/>
      <c r="C34" s="13"/>
      <c r="D34" s="14"/>
      <c r="E34" s="31"/>
      <c r="F34" s="16"/>
      <c r="G34" s="17"/>
      <c r="H34" s="18"/>
      <c r="I34" s="14"/>
      <c r="J34" s="19"/>
      <c r="K34" s="28"/>
      <c r="N34" s="1"/>
      <c r="X34" s="1"/>
    </row>
    <row r="35" spans="1:24" s="71" customFormat="1" ht="13" customHeight="1">
      <c r="A35" s="95">
        <f t="shared" si="0"/>
        <v>33</v>
      </c>
      <c r="B35" s="117"/>
      <c r="C35" s="42"/>
      <c r="D35" s="43"/>
      <c r="E35" s="44"/>
      <c r="F35" s="45"/>
      <c r="G35" s="46"/>
      <c r="H35" s="47"/>
      <c r="I35" s="43"/>
      <c r="J35" s="118"/>
      <c r="K35" s="119"/>
      <c r="N35" s="73"/>
      <c r="P35" s="72"/>
      <c r="Q35" s="72"/>
      <c r="R35" s="72"/>
      <c r="S35" s="72"/>
      <c r="T35" s="72"/>
      <c r="U35" s="72"/>
      <c r="V35" s="72"/>
      <c r="W35" s="72"/>
      <c r="X35" s="73"/>
    </row>
    <row r="36" spans="1:24" s="71" customFormat="1" ht="13" customHeight="1">
      <c r="A36" s="95">
        <f t="shared" si="0"/>
        <v>34</v>
      </c>
      <c r="B36" s="88"/>
      <c r="C36" s="48" t="s">
        <v>0</v>
      </c>
      <c r="D36" s="49"/>
      <c r="E36" s="50"/>
      <c r="F36" s="48"/>
      <c r="G36" s="51"/>
      <c r="H36" s="52"/>
      <c r="I36" s="49"/>
      <c r="J36" s="86"/>
      <c r="K36" s="87"/>
      <c r="N36" s="73"/>
      <c r="P36" s="72"/>
      <c r="Q36" s="72"/>
      <c r="R36" s="72"/>
      <c r="S36" s="72"/>
      <c r="T36" s="72"/>
      <c r="U36" s="72"/>
      <c r="V36" s="72"/>
      <c r="W36" s="72"/>
      <c r="X36" s="73"/>
    </row>
    <row r="37" spans="1:24" ht="13" customHeight="1">
      <c r="A37" s="69">
        <f t="shared" si="0"/>
        <v>35</v>
      </c>
      <c r="B37" s="3"/>
      <c r="C37" s="4"/>
      <c r="D37" s="5"/>
      <c r="E37" s="30"/>
      <c r="F37" s="7"/>
      <c r="G37" s="8"/>
      <c r="H37" s="9"/>
      <c r="I37" s="5"/>
      <c r="J37" s="10"/>
      <c r="K37" s="27"/>
      <c r="N37" s="1"/>
      <c r="X37" s="1"/>
    </row>
    <row r="38" spans="1:24" ht="13" customHeight="1">
      <c r="A38" s="69">
        <f t="shared" si="0"/>
        <v>36</v>
      </c>
      <c r="B38" s="12"/>
      <c r="C38" s="16"/>
      <c r="D38" s="14"/>
      <c r="E38" s="31"/>
      <c r="F38" s="16"/>
      <c r="G38" s="17"/>
      <c r="H38" s="18"/>
      <c r="I38" s="14"/>
      <c r="J38" s="19"/>
      <c r="K38" s="29"/>
      <c r="M38" s="59"/>
      <c r="N38" s="1"/>
      <c r="X38" s="1"/>
    </row>
    <row r="39" spans="1:24" ht="13" customHeight="1">
      <c r="A39" s="70">
        <v>1</v>
      </c>
      <c r="B39" s="3"/>
      <c r="C39" s="20"/>
      <c r="D39" s="5"/>
      <c r="E39" s="30"/>
      <c r="F39" s="7"/>
      <c r="G39" s="8"/>
      <c r="H39" s="9"/>
      <c r="I39" s="5"/>
      <c r="J39" s="10"/>
      <c r="K39" s="27"/>
      <c r="N39" s="1"/>
      <c r="X39" s="1"/>
    </row>
    <row r="40" spans="1:24" ht="13" customHeight="1">
      <c r="A40" s="70">
        <f t="shared" ref="A40:A74" si="1">A39+1</f>
        <v>2</v>
      </c>
      <c r="B40" s="12"/>
      <c r="C40" s="13" t="s">
        <v>51</v>
      </c>
      <c r="D40" s="14"/>
      <c r="E40" s="31"/>
      <c r="F40" s="16"/>
      <c r="G40" s="17"/>
      <c r="H40" s="18"/>
      <c r="I40" s="14"/>
      <c r="J40" s="19"/>
      <c r="K40" s="28"/>
      <c r="N40" s="1"/>
      <c r="X40" s="1"/>
    </row>
    <row r="41" spans="1:24" ht="13" customHeight="1">
      <c r="A41" s="70">
        <f t="shared" si="1"/>
        <v>3</v>
      </c>
      <c r="B41" s="120"/>
      <c r="C41" s="121" t="s">
        <v>207</v>
      </c>
      <c r="D41" s="122" t="s">
        <v>77</v>
      </c>
      <c r="E41" s="74"/>
      <c r="F41" s="7"/>
      <c r="G41" s="8"/>
      <c r="H41" s="57"/>
      <c r="I41" s="5"/>
      <c r="J41" s="123"/>
      <c r="K41" s="124"/>
      <c r="N41" s="76"/>
      <c r="P41" s="75"/>
      <c r="Q41" s="75"/>
      <c r="R41" s="75"/>
      <c r="S41" s="75"/>
      <c r="T41" s="75"/>
      <c r="U41" s="75"/>
      <c r="V41" s="75"/>
      <c r="W41" s="75"/>
      <c r="X41" s="76"/>
    </row>
    <row r="42" spans="1:24" ht="13" customHeight="1">
      <c r="A42" s="70">
        <f t="shared" si="1"/>
        <v>4</v>
      </c>
      <c r="B42" s="125"/>
      <c r="C42" s="126" t="s">
        <v>208</v>
      </c>
      <c r="D42" s="127" t="s">
        <v>212</v>
      </c>
      <c r="E42" s="77">
        <v>2</v>
      </c>
      <c r="F42" s="16" t="s">
        <v>11</v>
      </c>
      <c r="G42" s="17"/>
      <c r="H42" s="58"/>
      <c r="I42" s="14"/>
      <c r="J42" s="128"/>
      <c r="K42" s="129"/>
      <c r="N42" s="1"/>
      <c r="X42" s="1"/>
    </row>
    <row r="43" spans="1:24" ht="13" customHeight="1">
      <c r="A43" s="70">
        <f t="shared" si="1"/>
        <v>5</v>
      </c>
      <c r="B43" s="120"/>
      <c r="C43" s="121"/>
      <c r="D43" s="122" t="s">
        <v>838</v>
      </c>
      <c r="E43" s="74"/>
      <c r="F43" s="7"/>
      <c r="G43" s="8"/>
      <c r="H43" s="57"/>
      <c r="I43" s="5"/>
      <c r="J43" s="10"/>
      <c r="K43" s="64"/>
      <c r="N43" s="76"/>
      <c r="P43" s="75"/>
      <c r="Q43" s="75"/>
      <c r="R43" s="75"/>
      <c r="S43" s="75"/>
      <c r="T43" s="75"/>
      <c r="U43" s="75"/>
      <c r="V43" s="75"/>
      <c r="W43" s="75"/>
      <c r="X43" s="76"/>
    </row>
    <row r="44" spans="1:24" s="110" customFormat="1" ht="13" customHeight="1">
      <c r="A44" s="113">
        <f t="shared" si="1"/>
        <v>6</v>
      </c>
      <c r="B44" s="125"/>
      <c r="C44" s="126" t="s">
        <v>225</v>
      </c>
      <c r="D44" s="127" t="s">
        <v>227</v>
      </c>
      <c r="E44" s="77">
        <v>1</v>
      </c>
      <c r="F44" s="16" t="s">
        <v>103</v>
      </c>
      <c r="G44" s="17"/>
      <c r="H44" s="58"/>
      <c r="I44" s="14"/>
      <c r="J44" s="19"/>
      <c r="K44" s="65"/>
      <c r="N44" s="111"/>
      <c r="P44" s="112"/>
      <c r="Q44" s="112"/>
      <c r="R44" s="112"/>
      <c r="S44" s="112"/>
      <c r="T44" s="112"/>
      <c r="U44" s="112"/>
      <c r="V44" s="112"/>
      <c r="W44" s="112"/>
      <c r="X44" s="111"/>
    </row>
    <row r="45" spans="1:24" ht="13" customHeight="1">
      <c r="A45" s="70">
        <f t="shared" si="1"/>
        <v>7</v>
      </c>
      <c r="B45" s="120"/>
      <c r="C45" s="121"/>
      <c r="D45" s="122"/>
      <c r="E45" s="74"/>
      <c r="F45" s="7"/>
      <c r="G45" s="8"/>
      <c r="H45" s="57"/>
      <c r="I45" s="5"/>
      <c r="J45" s="10"/>
      <c r="K45" s="64"/>
      <c r="N45" s="76"/>
      <c r="P45" s="75"/>
      <c r="Q45" s="75"/>
      <c r="R45" s="75"/>
      <c r="S45" s="75"/>
      <c r="T45" s="75"/>
      <c r="U45" s="75"/>
      <c r="V45" s="75"/>
      <c r="W45" s="75"/>
      <c r="X45" s="76"/>
    </row>
    <row r="46" spans="1:24" s="110" customFormat="1" ht="13" customHeight="1">
      <c r="A46" s="113">
        <f t="shared" si="1"/>
        <v>8</v>
      </c>
      <c r="B46" s="125"/>
      <c r="C46" s="126" t="s">
        <v>693</v>
      </c>
      <c r="D46" s="127" t="s">
        <v>212</v>
      </c>
      <c r="E46" s="77">
        <v>2</v>
      </c>
      <c r="F46" s="16" t="s">
        <v>103</v>
      </c>
      <c r="G46" s="17"/>
      <c r="H46" s="58"/>
      <c r="I46" s="14"/>
      <c r="J46" s="19"/>
      <c r="K46" s="83"/>
      <c r="N46" s="111"/>
      <c r="P46" s="112"/>
      <c r="Q46" s="112"/>
      <c r="R46" s="112"/>
      <c r="S46" s="112"/>
      <c r="T46" s="112"/>
      <c r="U46" s="112"/>
      <c r="V46" s="112"/>
      <c r="W46" s="112"/>
      <c r="X46" s="111"/>
    </row>
    <row r="47" spans="1:24" s="66" customFormat="1" ht="13" customHeight="1">
      <c r="A47" s="70">
        <f t="shared" si="1"/>
        <v>9</v>
      </c>
      <c r="B47" s="120"/>
      <c r="C47" s="121"/>
      <c r="D47" s="122"/>
      <c r="E47" s="74"/>
      <c r="F47" s="7"/>
      <c r="G47" s="8"/>
      <c r="H47" s="57"/>
      <c r="I47" s="5"/>
      <c r="J47" s="123"/>
      <c r="K47" s="124"/>
      <c r="N47" s="67"/>
      <c r="P47" s="68"/>
      <c r="Q47" s="68"/>
      <c r="R47" s="68"/>
      <c r="S47" s="68"/>
      <c r="T47" s="68"/>
      <c r="U47" s="68"/>
      <c r="V47" s="68"/>
      <c r="W47" s="68"/>
      <c r="X47" s="67"/>
    </row>
    <row r="48" spans="1:24" s="66" customFormat="1" ht="13" customHeight="1">
      <c r="A48" s="70">
        <f t="shared" si="1"/>
        <v>10</v>
      </c>
      <c r="B48" s="125"/>
      <c r="C48" s="126" t="s">
        <v>297</v>
      </c>
      <c r="D48" s="127"/>
      <c r="E48" s="77">
        <v>1</v>
      </c>
      <c r="F48" s="16" t="s">
        <v>13</v>
      </c>
      <c r="G48" s="17"/>
      <c r="H48" s="58"/>
      <c r="I48" s="14"/>
      <c r="J48" s="128"/>
      <c r="K48" s="129"/>
      <c r="L48" s="11"/>
      <c r="N48" s="67"/>
      <c r="P48" s="68"/>
      <c r="Q48" s="68"/>
      <c r="R48" s="68"/>
      <c r="S48" s="68"/>
      <c r="T48" s="68"/>
      <c r="U48" s="68"/>
      <c r="V48" s="68"/>
      <c r="W48" s="68"/>
      <c r="X48" s="67"/>
    </row>
    <row r="49" spans="1:24" s="66" customFormat="1" ht="13" customHeight="1">
      <c r="A49" s="70">
        <f t="shared" si="1"/>
        <v>11</v>
      </c>
      <c r="B49" s="120"/>
      <c r="C49" s="121"/>
      <c r="D49" s="122"/>
      <c r="E49" s="74"/>
      <c r="F49" s="7"/>
      <c r="G49" s="8"/>
      <c r="H49" s="57"/>
      <c r="I49" s="5"/>
      <c r="J49" s="123"/>
      <c r="K49" s="124"/>
      <c r="N49" s="67"/>
      <c r="P49" s="68"/>
      <c r="Q49" s="68"/>
      <c r="R49" s="68"/>
      <c r="S49" s="68"/>
      <c r="T49" s="68"/>
      <c r="U49" s="68"/>
      <c r="V49" s="68"/>
      <c r="W49" s="68"/>
      <c r="X49" s="67"/>
    </row>
    <row r="50" spans="1:24" s="66" customFormat="1" ht="13" customHeight="1">
      <c r="A50" s="70">
        <f t="shared" si="1"/>
        <v>12</v>
      </c>
      <c r="B50" s="125"/>
      <c r="C50" s="126" t="s">
        <v>304</v>
      </c>
      <c r="D50" s="127"/>
      <c r="E50" s="77">
        <v>1</v>
      </c>
      <c r="F50" s="16" t="s">
        <v>13</v>
      </c>
      <c r="G50" s="17"/>
      <c r="H50" s="58"/>
      <c r="I50" s="14"/>
      <c r="J50" s="128"/>
      <c r="K50" s="130"/>
      <c r="N50" s="67"/>
      <c r="P50" s="68"/>
      <c r="Q50" s="68"/>
      <c r="R50" s="68"/>
      <c r="S50" s="68"/>
      <c r="T50" s="68"/>
      <c r="U50" s="68"/>
      <c r="V50" s="68"/>
      <c r="W50" s="68"/>
      <c r="X50" s="67"/>
    </row>
    <row r="51" spans="1:24" ht="13" customHeight="1">
      <c r="A51" s="70">
        <f t="shared" si="1"/>
        <v>13</v>
      </c>
      <c r="B51" s="3"/>
      <c r="C51" s="4"/>
      <c r="D51" s="5"/>
      <c r="E51" s="74"/>
      <c r="F51" s="7"/>
      <c r="G51" s="8"/>
      <c r="H51" s="57"/>
      <c r="I51" s="5"/>
      <c r="J51" s="10"/>
      <c r="K51" s="27"/>
      <c r="N51" s="1"/>
      <c r="X51" s="1"/>
    </row>
    <row r="52" spans="1:24" ht="13" customHeight="1">
      <c r="A52" s="70">
        <f t="shared" si="1"/>
        <v>14</v>
      </c>
      <c r="B52" s="12"/>
      <c r="C52" s="13" t="s">
        <v>305</v>
      </c>
      <c r="D52" s="14" t="s">
        <v>468</v>
      </c>
      <c r="E52" s="31">
        <v>1</v>
      </c>
      <c r="F52" s="16" t="s">
        <v>13</v>
      </c>
      <c r="G52" s="17"/>
      <c r="H52" s="18"/>
      <c r="I52" s="37"/>
      <c r="J52" s="19"/>
      <c r="K52" s="28"/>
      <c r="M52" s="25"/>
      <c r="N52" s="1"/>
      <c r="X52" s="1"/>
    </row>
    <row r="53" spans="1:24" ht="13" customHeight="1">
      <c r="A53" s="70">
        <f t="shared" si="1"/>
        <v>15</v>
      </c>
      <c r="B53" s="3"/>
      <c r="C53" s="4"/>
      <c r="D53" s="5"/>
      <c r="E53" s="30"/>
      <c r="F53" s="7"/>
      <c r="G53" s="8"/>
      <c r="H53" s="9"/>
      <c r="I53" s="5"/>
      <c r="J53" s="10"/>
      <c r="K53" s="27"/>
      <c r="N53" s="1"/>
      <c r="X53" s="1"/>
    </row>
    <row r="54" spans="1:24" ht="13" customHeight="1">
      <c r="A54" s="70">
        <f t="shared" si="1"/>
        <v>16</v>
      </c>
      <c r="B54" s="12"/>
      <c r="C54" s="13" t="s">
        <v>306</v>
      </c>
      <c r="D54" s="14" t="s">
        <v>469</v>
      </c>
      <c r="E54" s="31">
        <v>1</v>
      </c>
      <c r="F54" s="16" t="s">
        <v>13</v>
      </c>
      <c r="G54" s="17"/>
      <c r="H54" s="18"/>
      <c r="I54" s="38"/>
      <c r="J54" s="19"/>
      <c r="K54" s="28"/>
      <c r="L54" s="54"/>
      <c r="M54" s="25"/>
      <c r="N54" s="1"/>
      <c r="X54" s="1"/>
    </row>
    <row r="55" spans="1:24" ht="13" customHeight="1">
      <c r="A55" s="70">
        <f t="shared" si="1"/>
        <v>17</v>
      </c>
      <c r="B55" s="3"/>
      <c r="C55" s="4"/>
      <c r="D55" s="5"/>
      <c r="E55" s="30"/>
      <c r="F55" s="7"/>
      <c r="G55" s="8"/>
      <c r="H55" s="9"/>
      <c r="I55" s="5"/>
      <c r="J55" s="10"/>
      <c r="K55" s="27"/>
      <c r="N55" s="1"/>
      <c r="X55" s="1"/>
    </row>
    <row r="56" spans="1:24" ht="13" customHeight="1">
      <c r="A56" s="70">
        <f t="shared" si="1"/>
        <v>18</v>
      </c>
      <c r="B56" s="12"/>
      <c r="C56" s="13"/>
      <c r="D56" s="14"/>
      <c r="E56" s="31"/>
      <c r="F56" s="16"/>
      <c r="G56" s="17"/>
      <c r="H56" s="18"/>
      <c r="I56" s="14"/>
      <c r="J56" s="19"/>
      <c r="K56" s="28"/>
      <c r="N56" s="1"/>
      <c r="X56" s="1"/>
    </row>
    <row r="57" spans="1:24" ht="13" customHeight="1">
      <c r="A57" s="70">
        <f t="shared" si="1"/>
        <v>19</v>
      </c>
      <c r="B57" s="3"/>
      <c r="C57" s="4"/>
      <c r="D57" s="5"/>
      <c r="E57" s="30"/>
      <c r="F57" s="7"/>
      <c r="G57" s="8"/>
      <c r="H57" s="9"/>
      <c r="I57" s="5"/>
      <c r="J57" s="10"/>
      <c r="K57" s="27"/>
      <c r="N57" s="1"/>
      <c r="X57" s="1"/>
    </row>
    <row r="58" spans="1:24" ht="13" customHeight="1">
      <c r="A58" s="70">
        <f t="shared" si="1"/>
        <v>20</v>
      </c>
      <c r="B58" s="12"/>
      <c r="C58" s="13"/>
      <c r="D58" s="14"/>
      <c r="E58" s="31"/>
      <c r="F58" s="16"/>
      <c r="G58" s="17"/>
      <c r="H58" s="18"/>
      <c r="I58" s="14"/>
      <c r="J58" s="19"/>
      <c r="K58" s="28"/>
      <c r="N58" s="1"/>
      <c r="X58" s="1"/>
    </row>
    <row r="59" spans="1:24" ht="13" customHeight="1">
      <c r="A59" s="70">
        <f t="shared" si="1"/>
        <v>21</v>
      </c>
      <c r="B59" s="3"/>
      <c r="C59" s="4"/>
      <c r="D59" s="5"/>
      <c r="E59" s="30"/>
      <c r="F59" s="7"/>
      <c r="G59" s="8"/>
      <c r="H59" s="9"/>
      <c r="I59" s="5"/>
      <c r="J59" s="10"/>
      <c r="K59" s="27"/>
      <c r="N59" s="1"/>
      <c r="X59" s="1"/>
    </row>
    <row r="60" spans="1:24" ht="13" customHeight="1">
      <c r="A60" s="70">
        <f t="shared" si="1"/>
        <v>22</v>
      </c>
      <c r="B60" s="12"/>
      <c r="C60" s="13"/>
      <c r="D60" s="14"/>
      <c r="E60" s="31"/>
      <c r="F60" s="16"/>
      <c r="G60" s="17"/>
      <c r="H60" s="18"/>
      <c r="I60" s="14"/>
      <c r="J60" s="19"/>
      <c r="K60" s="28"/>
      <c r="N60" s="1"/>
      <c r="X60" s="1"/>
    </row>
    <row r="61" spans="1:24" ht="13" customHeight="1">
      <c r="A61" s="70">
        <f t="shared" si="1"/>
        <v>23</v>
      </c>
      <c r="B61" s="3"/>
      <c r="C61" s="4"/>
      <c r="D61" s="5"/>
      <c r="E61" s="30"/>
      <c r="F61" s="7"/>
      <c r="G61" s="8"/>
      <c r="H61" s="9"/>
      <c r="I61" s="5"/>
      <c r="J61" s="10"/>
      <c r="K61" s="27"/>
      <c r="N61" s="1"/>
      <c r="X61" s="1"/>
    </row>
    <row r="62" spans="1:24" ht="13" customHeight="1">
      <c r="A62" s="70">
        <f t="shared" si="1"/>
        <v>24</v>
      </c>
      <c r="B62" s="12"/>
      <c r="C62" s="13"/>
      <c r="D62" s="14"/>
      <c r="E62" s="31"/>
      <c r="F62" s="16"/>
      <c r="G62" s="17"/>
      <c r="H62" s="18"/>
      <c r="I62" s="14"/>
      <c r="J62" s="19"/>
      <c r="K62" s="28"/>
      <c r="N62" s="1"/>
      <c r="X62" s="1"/>
    </row>
    <row r="63" spans="1:24" ht="13" customHeight="1">
      <c r="A63" s="70">
        <f t="shared" si="1"/>
        <v>25</v>
      </c>
      <c r="B63" s="3"/>
      <c r="C63" s="4"/>
      <c r="D63" s="5"/>
      <c r="E63" s="30"/>
      <c r="F63" s="7"/>
      <c r="G63" s="8"/>
      <c r="H63" s="9"/>
      <c r="I63" s="5"/>
      <c r="J63" s="10"/>
      <c r="K63" s="27"/>
      <c r="N63" s="1"/>
      <c r="X63" s="1"/>
    </row>
    <row r="64" spans="1:24" ht="13" customHeight="1">
      <c r="A64" s="70">
        <f t="shared" si="1"/>
        <v>26</v>
      </c>
      <c r="B64" s="12"/>
      <c r="C64" s="13"/>
      <c r="D64" s="14"/>
      <c r="E64" s="31"/>
      <c r="F64" s="16"/>
      <c r="G64" s="17"/>
      <c r="H64" s="18"/>
      <c r="I64" s="14"/>
      <c r="J64" s="19"/>
      <c r="K64" s="28"/>
      <c r="N64" s="1"/>
      <c r="X64" s="1"/>
    </row>
    <row r="65" spans="1:25" ht="13" customHeight="1">
      <c r="A65" s="70">
        <f t="shared" si="1"/>
        <v>27</v>
      </c>
      <c r="B65" s="3"/>
      <c r="C65" s="4"/>
      <c r="D65" s="5"/>
      <c r="E65" s="30"/>
      <c r="F65" s="7"/>
      <c r="G65" s="8"/>
      <c r="H65" s="9"/>
      <c r="I65" s="5"/>
      <c r="J65" s="10"/>
      <c r="K65" s="27"/>
      <c r="N65" s="1"/>
      <c r="X65" s="1"/>
    </row>
    <row r="66" spans="1:25" ht="13" customHeight="1">
      <c r="A66" s="70">
        <f t="shared" si="1"/>
        <v>28</v>
      </c>
      <c r="B66" s="12"/>
      <c r="C66" s="13"/>
      <c r="D66" s="14"/>
      <c r="E66" s="31"/>
      <c r="F66" s="16"/>
      <c r="G66" s="17"/>
      <c r="H66" s="18"/>
      <c r="I66" s="14"/>
      <c r="J66" s="19"/>
      <c r="K66" s="28"/>
      <c r="N66" s="1"/>
      <c r="X66" s="1"/>
    </row>
    <row r="67" spans="1:25" ht="13" customHeight="1">
      <c r="A67" s="70">
        <f t="shared" si="1"/>
        <v>29</v>
      </c>
      <c r="B67" s="3"/>
      <c r="C67" s="4"/>
      <c r="D67" s="5"/>
      <c r="E67" s="30"/>
      <c r="F67" s="7"/>
      <c r="G67" s="8"/>
      <c r="H67" s="9"/>
      <c r="I67" s="5"/>
      <c r="J67" s="10"/>
      <c r="K67" s="27"/>
      <c r="N67" s="1"/>
      <c r="X67" s="1"/>
    </row>
    <row r="68" spans="1:25" ht="13" customHeight="1">
      <c r="A68" s="70">
        <f t="shared" si="1"/>
        <v>30</v>
      </c>
      <c r="B68" s="12"/>
      <c r="C68" s="13"/>
      <c r="D68" s="14"/>
      <c r="E68" s="31"/>
      <c r="F68" s="16"/>
      <c r="G68" s="17"/>
      <c r="H68" s="18"/>
      <c r="I68" s="14"/>
      <c r="J68" s="19"/>
      <c r="K68" s="28"/>
      <c r="N68" s="1"/>
      <c r="X68" s="1"/>
    </row>
    <row r="69" spans="1:25" ht="13" customHeight="1">
      <c r="A69" s="70">
        <f t="shared" si="1"/>
        <v>31</v>
      </c>
      <c r="B69" s="3"/>
      <c r="C69" s="4"/>
      <c r="D69" s="5"/>
      <c r="E69" s="30"/>
      <c r="F69" s="7"/>
      <c r="G69" s="8"/>
      <c r="H69" s="9"/>
      <c r="I69" s="5"/>
      <c r="J69" s="10"/>
      <c r="K69" s="27"/>
      <c r="N69" s="1"/>
      <c r="X69" s="1"/>
    </row>
    <row r="70" spans="1:25" ht="13" customHeight="1">
      <c r="A70" s="70">
        <f t="shared" si="1"/>
        <v>32</v>
      </c>
      <c r="B70" s="12"/>
      <c r="C70" s="13"/>
      <c r="D70" s="14"/>
      <c r="E70" s="31"/>
      <c r="F70" s="16"/>
      <c r="G70" s="17"/>
      <c r="H70" s="18"/>
      <c r="I70" s="14"/>
      <c r="J70" s="19"/>
      <c r="K70" s="28"/>
      <c r="N70" s="1"/>
      <c r="X70" s="1"/>
    </row>
    <row r="71" spans="1:25" s="71" customFormat="1" ht="13" customHeight="1">
      <c r="A71" s="96">
        <f t="shared" si="1"/>
        <v>33</v>
      </c>
      <c r="B71" s="117"/>
      <c r="C71" s="42"/>
      <c r="D71" s="43"/>
      <c r="E71" s="44"/>
      <c r="F71" s="45"/>
      <c r="G71" s="46"/>
      <c r="H71" s="47"/>
      <c r="I71" s="43"/>
      <c r="J71" s="118"/>
      <c r="K71" s="119"/>
      <c r="N71" s="73"/>
      <c r="P71" s="72"/>
      <c r="Q71" s="72"/>
      <c r="R71" s="72"/>
      <c r="S71" s="72"/>
      <c r="T71" s="72"/>
      <c r="U71" s="72"/>
      <c r="V71" s="72"/>
      <c r="W71" s="72"/>
      <c r="X71" s="73"/>
    </row>
    <row r="72" spans="1:25" s="71" customFormat="1" ht="13" customHeight="1">
      <c r="A72" s="96">
        <f t="shared" si="1"/>
        <v>34</v>
      </c>
      <c r="B72" s="88"/>
      <c r="C72" s="48" t="s">
        <v>0</v>
      </c>
      <c r="D72" s="49"/>
      <c r="E72" s="50"/>
      <c r="F72" s="48"/>
      <c r="G72" s="51"/>
      <c r="H72" s="52"/>
      <c r="I72" s="49"/>
      <c r="J72" s="86"/>
      <c r="K72" s="87"/>
      <c r="N72" s="73"/>
      <c r="P72" s="72"/>
      <c r="Q72" s="72"/>
      <c r="R72" s="72"/>
      <c r="S72" s="72"/>
      <c r="T72" s="72"/>
      <c r="U72" s="72"/>
      <c r="V72" s="72"/>
      <c r="W72" s="72"/>
      <c r="X72" s="73"/>
    </row>
    <row r="73" spans="1:25" ht="13" customHeight="1">
      <c r="A73" s="70">
        <f t="shared" si="1"/>
        <v>35</v>
      </c>
      <c r="B73" s="3"/>
      <c r="C73" s="4"/>
      <c r="D73" s="5"/>
      <c r="E73" s="30"/>
      <c r="F73" s="7"/>
      <c r="G73" s="8"/>
      <c r="H73" s="9"/>
      <c r="I73" s="5"/>
      <c r="J73" s="10"/>
      <c r="K73" s="27"/>
      <c r="N73" s="1"/>
      <c r="X73" s="1"/>
    </row>
    <row r="74" spans="1:25" ht="13" customHeight="1">
      <c r="A74" s="70">
        <f t="shared" si="1"/>
        <v>36</v>
      </c>
      <c r="B74" s="12"/>
      <c r="C74" s="13"/>
      <c r="D74" s="14"/>
      <c r="E74" s="31"/>
      <c r="F74" s="16"/>
      <c r="G74" s="17"/>
      <c r="H74" s="18"/>
      <c r="I74" s="14"/>
      <c r="J74" s="19"/>
      <c r="K74" s="28"/>
      <c r="M74" s="59"/>
      <c r="N74" s="1"/>
      <c r="X74" s="1"/>
    </row>
    <row r="75" spans="1:25" ht="13" customHeight="1">
      <c r="A75" s="69">
        <v>1</v>
      </c>
      <c r="B75" s="3"/>
      <c r="C75" s="20"/>
      <c r="D75" s="5"/>
      <c r="E75" s="30"/>
      <c r="F75" s="7"/>
      <c r="G75" s="8"/>
      <c r="H75" s="9"/>
      <c r="I75" s="5"/>
      <c r="J75" s="10"/>
      <c r="K75" s="27"/>
      <c r="N75" s="1"/>
      <c r="X75" s="1"/>
    </row>
    <row r="76" spans="1:25" ht="13" customHeight="1">
      <c r="A76" s="69">
        <f t="shared" ref="A76:A110" si="2">A75+1</f>
        <v>2</v>
      </c>
      <c r="B76" s="12"/>
      <c r="C76" s="13"/>
      <c r="D76" s="14"/>
      <c r="E76" s="77"/>
      <c r="F76" s="16"/>
      <c r="G76" s="17"/>
      <c r="H76" s="58"/>
      <c r="I76" s="14"/>
      <c r="J76" s="19"/>
      <c r="K76" s="65"/>
      <c r="N76" s="1">
        <f>MIN(P76,R76,T76,V76,X76)</f>
        <v>0</v>
      </c>
      <c r="O76" s="11" t="str">
        <f>IF(S76&lt;&gt;"",S76,IF(Q76&lt;&gt;"",Q76,IF(U76&lt;&gt;"",U76,IF(W76&lt;&gt;"",W76,Y76))))</f>
        <v/>
      </c>
      <c r="P76" s="26" t="str">
        <f>IFERROR(VLOOKUP(M76,#REF!,3,0),"")</f>
        <v/>
      </c>
      <c r="Q76" s="26" t="str">
        <f>IFERROR(VLOOKUP(M76,#REF!,4,0),"")</f>
        <v/>
      </c>
      <c r="R76" s="26" t="str">
        <f>IFERROR(VLOOKUP(M76,#REF!,3,0),"")</f>
        <v/>
      </c>
      <c r="S76" s="26" t="str">
        <f>IFERROR(VLOOKUP(M76,#REF!,4,0),"")</f>
        <v/>
      </c>
      <c r="T76" s="26" t="str">
        <f>IFERROR(VLOOKUP(M76,#REF!,10,0),"")</f>
        <v/>
      </c>
      <c r="U76" s="26" t="str">
        <f>IFERROR(VLOOKUP(M76,#REF!,1,0),"")</f>
        <v/>
      </c>
      <c r="V76" s="26" t="str">
        <f>IFERROR(VLOOKUP(M76,#REF!,10,0),"")</f>
        <v/>
      </c>
      <c r="W76" s="26" t="str">
        <f>IFERROR(VLOOKUP(M76,#REF!,1,0),"")</f>
        <v/>
      </c>
      <c r="X76" s="1" t="str">
        <f>IFERROR(VLOOKUP(M76,#REF!,10,0),"")</f>
        <v/>
      </c>
      <c r="Y76" s="11" t="str">
        <f>IFERROR(VLOOKUP(M76,#REF!,1,0),"")</f>
        <v/>
      </c>
    </row>
    <row r="77" spans="1:25" s="66" customFormat="1" ht="13" customHeight="1">
      <c r="A77" s="69">
        <f t="shared" si="2"/>
        <v>3</v>
      </c>
      <c r="B77" s="3"/>
      <c r="C77" s="4"/>
      <c r="D77" s="5"/>
      <c r="E77" s="74"/>
      <c r="F77" s="7"/>
      <c r="G77" s="8"/>
      <c r="H77" s="57"/>
      <c r="I77" s="5"/>
      <c r="J77" s="10"/>
      <c r="K77" s="64"/>
      <c r="N77" s="67"/>
      <c r="P77" s="68"/>
      <c r="Q77" s="68"/>
      <c r="R77" s="68"/>
      <c r="S77" s="68"/>
      <c r="T77" s="68"/>
      <c r="U77" s="68"/>
      <c r="V77" s="68"/>
      <c r="W77" s="68"/>
      <c r="X77" s="67"/>
    </row>
    <row r="78" spans="1:25" s="66" customFormat="1" ht="13" customHeight="1">
      <c r="A78" s="69">
        <f t="shared" si="2"/>
        <v>4</v>
      </c>
      <c r="B78" s="12"/>
      <c r="C78" s="13"/>
      <c r="D78" s="14"/>
      <c r="E78" s="77"/>
      <c r="F78" s="16"/>
      <c r="G78" s="17"/>
      <c r="H78" s="58"/>
      <c r="I78" s="14"/>
      <c r="J78" s="19"/>
      <c r="K78" s="65"/>
      <c r="N78" s="67">
        <f>MIN(P78,R78,T78,V78,X78)</f>
        <v>0</v>
      </c>
      <c r="O78" s="66" t="str">
        <f>IF(S78&lt;&gt;"",S78,IF(Q78&lt;&gt;"",Q78,IF(U78&lt;&gt;"",U78,IF(W78&lt;&gt;"",W78,Y78))))</f>
        <v/>
      </c>
      <c r="P78" s="68" t="str">
        <f>IFERROR(VLOOKUP(M78,#REF!,3,0),"")</f>
        <v/>
      </c>
      <c r="Q78" s="68" t="str">
        <f>IFERROR(VLOOKUP(M78,#REF!,4,0),"")</f>
        <v/>
      </c>
      <c r="R78" s="68" t="str">
        <f>IFERROR(VLOOKUP(M78,#REF!,3,0),"")</f>
        <v/>
      </c>
      <c r="S78" s="68" t="str">
        <f>IFERROR(VLOOKUP(M78,#REF!,4,0),"")</f>
        <v/>
      </c>
      <c r="T78" s="68" t="str">
        <f>IFERROR(VLOOKUP(M78,#REF!,10,0),"")</f>
        <v/>
      </c>
      <c r="U78" s="68" t="str">
        <f>IFERROR(VLOOKUP(M78,#REF!,1,0),"")</f>
        <v/>
      </c>
      <c r="V78" s="68" t="str">
        <f>IFERROR(VLOOKUP(M78,#REF!,10,0),"")</f>
        <v/>
      </c>
      <c r="W78" s="68" t="str">
        <f>IFERROR(VLOOKUP(M78,#REF!,1,0),"")</f>
        <v/>
      </c>
      <c r="X78" s="67" t="str">
        <f>IFERROR(VLOOKUP(M78,#REF!,10,0),"")</f>
        <v/>
      </c>
      <c r="Y78" s="66" t="str">
        <f>IFERROR(VLOOKUP(M78,#REF!,1,0),"")</f>
        <v/>
      </c>
    </row>
    <row r="79" spans="1:25" ht="13" customHeight="1">
      <c r="A79" s="69">
        <f t="shared" si="2"/>
        <v>5</v>
      </c>
      <c r="B79" s="3"/>
      <c r="C79" s="4"/>
      <c r="D79" s="5"/>
      <c r="E79" s="74"/>
      <c r="F79" s="7"/>
      <c r="G79" s="8"/>
      <c r="H79" s="57"/>
      <c r="I79" s="5"/>
      <c r="J79" s="10"/>
      <c r="K79" s="64"/>
      <c r="N79" s="1"/>
      <c r="X79" s="1"/>
    </row>
    <row r="80" spans="1:25" ht="13" customHeight="1">
      <c r="A80" s="69">
        <f t="shared" si="2"/>
        <v>6</v>
      </c>
      <c r="B80" s="12"/>
      <c r="C80" s="13"/>
      <c r="D80" s="14"/>
      <c r="E80" s="77"/>
      <c r="F80" s="16"/>
      <c r="G80" s="17"/>
      <c r="H80" s="58"/>
      <c r="I80" s="14"/>
      <c r="J80" s="19"/>
      <c r="K80" s="65"/>
      <c r="N80" s="1">
        <f>MIN(P80,R80,T80,V80,X80)</f>
        <v>0</v>
      </c>
      <c r="O80" s="11" t="str">
        <f>IF(S80&lt;&gt;"",S80,IF(Q80&lt;&gt;"",Q80,IF(U80&lt;&gt;"",U80,IF(W80&lt;&gt;"",W80,Y80))))</f>
        <v/>
      </c>
      <c r="P80" s="26" t="str">
        <f>IFERROR(VLOOKUP(M80,#REF!,3,0),"")</f>
        <v/>
      </c>
      <c r="Q80" s="26" t="str">
        <f>IFERROR(VLOOKUP(M80,#REF!,4,0),"")</f>
        <v/>
      </c>
      <c r="R80" s="26" t="str">
        <f>IFERROR(VLOOKUP(M80,#REF!,3,0),"")</f>
        <v/>
      </c>
      <c r="S80" s="26" t="str">
        <f>IFERROR(VLOOKUP(M80,#REF!,4,0),"")</f>
        <v/>
      </c>
      <c r="T80" s="26" t="str">
        <f>IFERROR(VLOOKUP(M80,#REF!,10,0),"")</f>
        <v/>
      </c>
      <c r="U80" s="26" t="str">
        <f>IFERROR(VLOOKUP(M80,#REF!,1,0),"")</f>
        <v/>
      </c>
      <c r="V80" s="26" t="str">
        <f>IFERROR(VLOOKUP(M80,#REF!,10,0),"")</f>
        <v/>
      </c>
      <c r="W80" s="26" t="str">
        <f>IFERROR(VLOOKUP(M80,#REF!,1,0),"")</f>
        <v/>
      </c>
      <c r="X80" s="1" t="str">
        <f>IFERROR(VLOOKUP(M80,#REF!,10,0),"")</f>
        <v/>
      </c>
      <c r="Y80" s="11" t="str">
        <f>IFERROR(VLOOKUP(M80,#REF!,1,0),"")</f>
        <v/>
      </c>
    </row>
    <row r="81" spans="1:25" ht="13" customHeight="1">
      <c r="A81" s="69">
        <f t="shared" si="2"/>
        <v>7</v>
      </c>
      <c r="B81" s="3"/>
      <c r="C81" s="4"/>
      <c r="D81" s="5"/>
      <c r="E81" s="74"/>
      <c r="F81" s="7"/>
      <c r="G81" s="8"/>
      <c r="H81" s="57"/>
      <c r="I81" s="5"/>
      <c r="J81" s="10"/>
      <c r="K81" s="64"/>
      <c r="N81" s="1"/>
      <c r="X81" s="1"/>
    </row>
    <row r="82" spans="1:25" ht="13" customHeight="1">
      <c r="A82" s="69">
        <f t="shared" si="2"/>
        <v>8</v>
      </c>
      <c r="B82" s="12"/>
      <c r="C82" s="13"/>
      <c r="D82" s="14"/>
      <c r="E82" s="77"/>
      <c r="F82" s="16"/>
      <c r="G82" s="17"/>
      <c r="H82" s="58"/>
      <c r="I82" s="14"/>
      <c r="J82" s="19"/>
      <c r="K82" s="65"/>
      <c r="N82" s="1">
        <f>MIN(P82,R82,T82,V82,X82)</f>
        <v>0</v>
      </c>
      <c r="O82" s="11" t="str">
        <f>IF(S82&lt;&gt;"",S82,IF(Q82&lt;&gt;"",Q82,IF(U82&lt;&gt;"",U82,IF(W82&lt;&gt;"",W82,Y82))))</f>
        <v/>
      </c>
      <c r="P82" s="26" t="str">
        <f>IFERROR(VLOOKUP(M82,#REF!,3,0),"")</f>
        <v/>
      </c>
      <c r="Q82" s="26" t="str">
        <f>IFERROR(VLOOKUP(M82,#REF!,4,0),"")</f>
        <v/>
      </c>
      <c r="R82" s="26" t="str">
        <f>IFERROR(VLOOKUP(M82,#REF!,3,0),"")</f>
        <v/>
      </c>
      <c r="S82" s="26" t="str">
        <f>IFERROR(VLOOKUP(M82,#REF!,4,0),"")</f>
        <v/>
      </c>
      <c r="T82" s="26" t="str">
        <f>IFERROR(VLOOKUP(M82,#REF!,10,0),"")</f>
        <v/>
      </c>
      <c r="U82" s="26" t="str">
        <f>IFERROR(VLOOKUP(M82,#REF!,1,0),"")</f>
        <v/>
      </c>
      <c r="V82" s="26" t="str">
        <f>IFERROR(VLOOKUP(M82,#REF!,10,0),"")</f>
        <v/>
      </c>
      <c r="W82" s="26" t="str">
        <f>IFERROR(VLOOKUP(M82,#REF!,1,0),"")</f>
        <v/>
      </c>
      <c r="X82" s="1" t="str">
        <f>IFERROR(VLOOKUP(M82,#REF!,10,0),"")</f>
        <v/>
      </c>
      <c r="Y82" s="11" t="str">
        <f>IFERROR(VLOOKUP(M82,#REF!,1,0),"")</f>
        <v/>
      </c>
    </row>
    <row r="83" spans="1:25" ht="13" customHeight="1">
      <c r="A83" s="69">
        <f t="shared" si="2"/>
        <v>9</v>
      </c>
      <c r="B83" s="3"/>
      <c r="C83" s="4"/>
      <c r="D83" s="5"/>
      <c r="E83" s="74"/>
      <c r="F83" s="7"/>
      <c r="G83" s="8"/>
      <c r="H83" s="57"/>
      <c r="I83" s="5"/>
      <c r="J83" s="10"/>
      <c r="K83" s="64"/>
      <c r="N83" s="1"/>
      <c r="X83" s="1"/>
    </row>
    <row r="84" spans="1:25" ht="13" customHeight="1">
      <c r="A84" s="69">
        <f t="shared" si="2"/>
        <v>10</v>
      </c>
      <c r="B84" s="12"/>
      <c r="C84" s="13"/>
      <c r="D84" s="14"/>
      <c r="E84" s="77"/>
      <c r="F84" s="16"/>
      <c r="G84" s="17"/>
      <c r="H84" s="58"/>
      <c r="I84" s="14"/>
      <c r="J84" s="19"/>
      <c r="K84" s="65"/>
      <c r="N84" s="1">
        <f>MIN(P84,R84,T84,V84,X84)</f>
        <v>0</v>
      </c>
      <c r="O84" s="11" t="str">
        <f>IF(S84&lt;&gt;"",S84,IF(Q84&lt;&gt;"",Q84,IF(U84&lt;&gt;"",U84,IF(W84&lt;&gt;"",W84,Y84))))</f>
        <v/>
      </c>
      <c r="P84" s="26" t="str">
        <f>IFERROR(VLOOKUP(M84,#REF!,3,0),"")</f>
        <v/>
      </c>
      <c r="Q84" s="26" t="str">
        <f>IFERROR(VLOOKUP(M84,#REF!,4,0),"")</f>
        <v/>
      </c>
      <c r="R84" s="26" t="str">
        <f>IFERROR(VLOOKUP(M84,#REF!,3,0),"")</f>
        <v/>
      </c>
      <c r="S84" s="26" t="str">
        <f>IFERROR(VLOOKUP(M84,#REF!,4,0),"")</f>
        <v/>
      </c>
      <c r="T84" s="26" t="str">
        <f>IFERROR(VLOOKUP(M84,#REF!,10,0),"")</f>
        <v/>
      </c>
      <c r="U84" s="26" t="str">
        <f>IFERROR(VLOOKUP(M84,#REF!,1,0),"")</f>
        <v/>
      </c>
      <c r="V84" s="26" t="str">
        <f>IFERROR(VLOOKUP(M84,#REF!,10,0),"")</f>
        <v/>
      </c>
      <c r="W84" s="26" t="str">
        <f>IFERROR(VLOOKUP(M84,#REF!,1,0),"")</f>
        <v/>
      </c>
      <c r="X84" s="1" t="str">
        <f>IFERROR(VLOOKUP(M84,#REF!,10,0),"")</f>
        <v/>
      </c>
      <c r="Y84" s="11" t="str">
        <f>IFERROR(VLOOKUP(M84,#REF!,1,0),"")</f>
        <v/>
      </c>
    </row>
    <row r="85" spans="1:25" ht="13" customHeight="1">
      <c r="A85" s="69">
        <f t="shared" si="2"/>
        <v>11</v>
      </c>
      <c r="B85" s="3"/>
      <c r="C85" s="4"/>
      <c r="D85" s="5"/>
      <c r="E85" s="74"/>
      <c r="F85" s="7"/>
      <c r="G85" s="8"/>
      <c r="H85" s="57"/>
      <c r="I85" s="5"/>
      <c r="J85" s="10"/>
      <c r="K85" s="64"/>
      <c r="N85" s="1"/>
      <c r="X85" s="1"/>
    </row>
    <row r="86" spans="1:25" ht="13" customHeight="1">
      <c r="A86" s="69">
        <f t="shared" si="2"/>
        <v>12</v>
      </c>
      <c r="B86" s="12"/>
      <c r="C86" s="13"/>
      <c r="D86" s="14"/>
      <c r="E86" s="77"/>
      <c r="F86" s="16"/>
      <c r="G86" s="17"/>
      <c r="H86" s="58"/>
      <c r="I86" s="14"/>
      <c r="J86" s="19"/>
      <c r="K86" s="65"/>
      <c r="N86" s="1">
        <f>MIN(P86,R86,T86,V86,X86)</f>
        <v>0</v>
      </c>
      <c r="O86" s="11" t="str">
        <f>IF(S86&lt;&gt;"",S86,IF(Q86&lt;&gt;"",Q86,IF(U86&lt;&gt;"",U86,IF(W86&lt;&gt;"",W86,Y86))))</f>
        <v/>
      </c>
      <c r="P86" s="26" t="str">
        <f>IFERROR(VLOOKUP(M86,#REF!,3,0),"")</f>
        <v/>
      </c>
      <c r="Q86" s="26" t="str">
        <f>IFERROR(VLOOKUP(M86,#REF!,4,0),"")</f>
        <v/>
      </c>
      <c r="R86" s="26" t="str">
        <f>IFERROR(VLOOKUP(M86,#REF!,3,0),"")</f>
        <v/>
      </c>
      <c r="S86" s="26" t="str">
        <f>IFERROR(VLOOKUP(M86,#REF!,4,0),"")</f>
        <v/>
      </c>
      <c r="T86" s="26" t="str">
        <f>IFERROR(VLOOKUP(M86,#REF!,10,0),"")</f>
        <v/>
      </c>
      <c r="U86" s="26" t="str">
        <f>IFERROR(VLOOKUP(M86,#REF!,1,0),"")</f>
        <v/>
      </c>
      <c r="V86" s="26" t="str">
        <f>IFERROR(VLOOKUP(M86,#REF!,10,0),"")</f>
        <v/>
      </c>
      <c r="W86" s="26" t="str">
        <f>IFERROR(VLOOKUP(M86,#REF!,1,0),"")</f>
        <v/>
      </c>
      <c r="X86" s="1" t="str">
        <f>IFERROR(VLOOKUP(M86,#REF!,10,0),"")</f>
        <v/>
      </c>
      <c r="Y86" s="11" t="str">
        <f>IFERROR(VLOOKUP(M86,#REF!,1,0),"")</f>
        <v/>
      </c>
    </row>
    <row r="87" spans="1:25" ht="13" customHeight="1">
      <c r="A87" s="69">
        <f t="shared" si="2"/>
        <v>13</v>
      </c>
      <c r="B87" s="3"/>
      <c r="C87" s="4"/>
      <c r="D87" s="5"/>
      <c r="E87" s="74"/>
      <c r="F87" s="7"/>
      <c r="G87" s="8"/>
      <c r="H87" s="57"/>
      <c r="I87" s="5"/>
      <c r="J87" s="10"/>
      <c r="K87" s="64"/>
      <c r="N87" s="1"/>
      <c r="X87" s="1"/>
    </row>
    <row r="88" spans="1:25" ht="13" customHeight="1">
      <c r="A88" s="69">
        <f t="shared" si="2"/>
        <v>14</v>
      </c>
      <c r="B88" s="12"/>
      <c r="C88" s="13"/>
      <c r="D88" s="14"/>
      <c r="E88" s="77"/>
      <c r="F88" s="16"/>
      <c r="G88" s="17"/>
      <c r="H88" s="58">
        <f>IF(C88&lt;&gt;"計",ROUND(E88*G88,0),SUM(H$1:H87))</f>
        <v>0</v>
      </c>
      <c r="I88" s="14"/>
      <c r="J88" s="19"/>
      <c r="K88" s="65"/>
      <c r="N88" s="1">
        <f>MIN(P88,R88,T88,V88,X88)</f>
        <v>0</v>
      </c>
      <c r="O88" s="11" t="str">
        <f>IF(S88&lt;&gt;"",S88,IF(Q88&lt;&gt;"",Q88,IF(U88&lt;&gt;"",U88,IF(W88&lt;&gt;"",W88,Y88))))</f>
        <v/>
      </c>
      <c r="P88" s="26" t="str">
        <f>IFERROR(VLOOKUP(M88,#REF!,3,0),"")</f>
        <v/>
      </c>
      <c r="Q88" s="26" t="str">
        <f>IFERROR(VLOOKUP(M88,#REF!,4,0),"")</f>
        <v/>
      </c>
      <c r="R88" s="26" t="str">
        <f>IFERROR(VLOOKUP(M88,#REF!,3,0),"")</f>
        <v/>
      </c>
      <c r="S88" s="26" t="str">
        <f>IFERROR(VLOOKUP(M88,#REF!,4,0),"")</f>
        <v/>
      </c>
      <c r="T88" s="26" t="str">
        <f>IFERROR(VLOOKUP(M88,#REF!,10,0),"")</f>
        <v/>
      </c>
      <c r="U88" s="26" t="str">
        <f>IFERROR(VLOOKUP(M88,#REF!,1,0),"")</f>
        <v/>
      </c>
      <c r="V88" s="26" t="str">
        <f>IFERROR(VLOOKUP(M88,#REF!,10,0),"")</f>
        <v/>
      </c>
      <c r="W88" s="26" t="str">
        <f>IFERROR(VLOOKUP(M88,#REF!,1,0),"")</f>
        <v/>
      </c>
      <c r="X88" s="1" t="str">
        <f>IFERROR(VLOOKUP(M88,#REF!,10,0),"")</f>
        <v/>
      </c>
      <c r="Y88" s="11" t="str">
        <f>IFERROR(VLOOKUP(M88,#REF!,1,0),"")</f>
        <v/>
      </c>
    </row>
    <row r="89" spans="1:25" ht="13" customHeight="1">
      <c r="A89" s="69">
        <f t="shared" si="2"/>
        <v>15</v>
      </c>
      <c r="B89" s="3"/>
      <c r="C89" s="4"/>
      <c r="D89" s="5"/>
      <c r="E89" s="74"/>
      <c r="F89" s="7"/>
      <c r="G89" s="8"/>
      <c r="H89" s="57"/>
      <c r="I89" s="5"/>
      <c r="J89" s="10"/>
      <c r="K89" s="64"/>
      <c r="N89" s="1"/>
      <c r="X89" s="1"/>
    </row>
    <row r="90" spans="1:25" ht="13" customHeight="1">
      <c r="A90" s="69">
        <f t="shared" si="2"/>
        <v>16</v>
      </c>
      <c r="B90" s="12"/>
      <c r="C90" s="13"/>
      <c r="D90" s="14"/>
      <c r="E90" s="77"/>
      <c r="F90" s="16"/>
      <c r="G90" s="17"/>
      <c r="H90" s="58">
        <f>IF(C90&lt;&gt;"計",ROUND(E90*G90,0),SUM(H$1:H89))</f>
        <v>0</v>
      </c>
      <c r="I90" s="14"/>
      <c r="J90" s="19"/>
      <c r="K90" s="65"/>
      <c r="N90" s="1">
        <f>MIN(P90,R90,T90,V90,X90)</f>
        <v>0</v>
      </c>
      <c r="O90" s="11" t="str">
        <f>IF(S90&lt;&gt;"",S90,IF(Q90&lt;&gt;"",Q90,IF(U90&lt;&gt;"",U90,IF(W90&lt;&gt;"",W90,Y90))))</f>
        <v/>
      </c>
      <c r="P90" s="26" t="str">
        <f>IFERROR(VLOOKUP(M90,#REF!,3,0),"")</f>
        <v/>
      </c>
      <c r="Q90" s="26" t="str">
        <f>IFERROR(VLOOKUP(M90,#REF!,4,0),"")</f>
        <v/>
      </c>
      <c r="R90" s="26" t="str">
        <f>IFERROR(VLOOKUP(M90,#REF!,3,0),"")</f>
        <v/>
      </c>
      <c r="S90" s="26" t="str">
        <f>IFERROR(VLOOKUP(M90,#REF!,4,0),"")</f>
        <v/>
      </c>
      <c r="T90" s="26" t="str">
        <f>IFERROR(VLOOKUP(M90,#REF!,10,0),"")</f>
        <v/>
      </c>
      <c r="U90" s="26" t="str">
        <f>IFERROR(VLOOKUP(M90,#REF!,1,0),"")</f>
        <v/>
      </c>
      <c r="V90" s="26" t="str">
        <f>IFERROR(VLOOKUP(M90,#REF!,10,0),"")</f>
        <v/>
      </c>
      <c r="W90" s="26" t="str">
        <f>IFERROR(VLOOKUP(M90,#REF!,1,0),"")</f>
        <v/>
      </c>
      <c r="X90" s="1" t="str">
        <f>IFERROR(VLOOKUP(M90,#REF!,10,0),"")</f>
        <v/>
      </c>
      <c r="Y90" s="11" t="str">
        <f>IFERROR(VLOOKUP(M90,#REF!,1,0),"")</f>
        <v/>
      </c>
    </row>
    <row r="91" spans="1:25" ht="13" customHeight="1">
      <c r="A91" s="69">
        <f t="shared" si="2"/>
        <v>17</v>
      </c>
      <c r="B91" s="3"/>
      <c r="C91" s="4"/>
      <c r="D91" s="5"/>
      <c r="E91" s="74"/>
      <c r="F91" s="7"/>
      <c r="G91" s="8"/>
      <c r="H91" s="57"/>
      <c r="I91" s="5"/>
      <c r="J91" s="10"/>
      <c r="K91" s="64"/>
      <c r="N91" s="1"/>
      <c r="X91" s="1"/>
    </row>
    <row r="92" spans="1:25" ht="13" customHeight="1">
      <c r="A92" s="69">
        <f t="shared" si="2"/>
        <v>18</v>
      </c>
      <c r="B92" s="12"/>
      <c r="C92" s="13"/>
      <c r="D92" s="14"/>
      <c r="E92" s="77"/>
      <c r="F92" s="16"/>
      <c r="G92" s="17"/>
      <c r="H92" s="58">
        <f>IF(C92&lt;&gt;"計",ROUND(E92*G92,0),SUM(H$1:H91))</f>
        <v>0</v>
      </c>
      <c r="I92" s="14"/>
      <c r="J92" s="19"/>
      <c r="K92" s="65"/>
      <c r="N92" s="1">
        <f>MIN(P92,R92,T92,V92,X92)</f>
        <v>0</v>
      </c>
      <c r="O92" s="11" t="str">
        <f>IF(S92&lt;&gt;"",S92,IF(Q92&lt;&gt;"",Q92,IF(U92&lt;&gt;"",U92,IF(W92&lt;&gt;"",W92,Y92))))</f>
        <v/>
      </c>
      <c r="P92" s="26" t="str">
        <f>IFERROR(VLOOKUP(M92,#REF!,3,0),"")</f>
        <v/>
      </c>
      <c r="Q92" s="26" t="str">
        <f>IFERROR(VLOOKUP(M92,#REF!,4,0),"")</f>
        <v/>
      </c>
      <c r="R92" s="26" t="str">
        <f>IFERROR(VLOOKUP(M92,#REF!,3,0),"")</f>
        <v/>
      </c>
      <c r="S92" s="26" t="str">
        <f>IFERROR(VLOOKUP(M92,#REF!,4,0),"")</f>
        <v/>
      </c>
      <c r="T92" s="26" t="str">
        <f>IFERROR(VLOOKUP(M92,#REF!,10,0),"")</f>
        <v/>
      </c>
      <c r="U92" s="26" t="str">
        <f>IFERROR(VLOOKUP(M92,#REF!,1,0),"")</f>
        <v/>
      </c>
      <c r="V92" s="26" t="str">
        <f>IFERROR(VLOOKUP(M92,#REF!,10,0),"")</f>
        <v/>
      </c>
      <c r="W92" s="26" t="str">
        <f>IFERROR(VLOOKUP(M92,#REF!,1,0),"")</f>
        <v/>
      </c>
      <c r="X92" s="1" t="str">
        <f>IFERROR(VLOOKUP(M92,#REF!,10,0),"")</f>
        <v/>
      </c>
      <c r="Y92" s="11" t="str">
        <f>IFERROR(VLOOKUP(M92,#REF!,1,0),"")</f>
        <v/>
      </c>
    </row>
    <row r="93" spans="1:25" ht="13" customHeight="1">
      <c r="A93" s="69">
        <f t="shared" si="2"/>
        <v>19</v>
      </c>
      <c r="B93" s="3"/>
      <c r="C93" s="4"/>
      <c r="D93" s="5"/>
      <c r="E93" s="74"/>
      <c r="F93" s="7"/>
      <c r="G93" s="8"/>
      <c r="H93" s="57"/>
      <c r="I93" s="5"/>
      <c r="J93" s="10"/>
      <c r="K93" s="64"/>
      <c r="N93" s="1"/>
      <c r="X93" s="1"/>
    </row>
    <row r="94" spans="1:25" ht="13" customHeight="1">
      <c r="A94" s="69">
        <f t="shared" si="2"/>
        <v>20</v>
      </c>
      <c r="B94" s="12"/>
      <c r="C94" s="13"/>
      <c r="D94" s="14"/>
      <c r="E94" s="77"/>
      <c r="F94" s="16"/>
      <c r="G94" s="17"/>
      <c r="H94" s="58">
        <f>IF(C94&lt;&gt;"計",ROUND(E94*G94,0),SUM(H$1:H93))</f>
        <v>0</v>
      </c>
      <c r="I94" s="14"/>
      <c r="J94" s="19"/>
      <c r="K94" s="65"/>
      <c r="N94" s="1">
        <f>MIN(P94,R94,T94,V94,X94)</f>
        <v>0</v>
      </c>
      <c r="O94" s="11" t="str">
        <f>IF(S94&lt;&gt;"",S94,IF(Q94&lt;&gt;"",Q94,IF(U94&lt;&gt;"",U94,IF(W94&lt;&gt;"",W94,Y94))))</f>
        <v/>
      </c>
      <c r="P94" s="26" t="str">
        <f>IFERROR(VLOOKUP(M94,#REF!,3,0),"")</f>
        <v/>
      </c>
      <c r="Q94" s="26" t="str">
        <f>IFERROR(VLOOKUP(M94,#REF!,4,0),"")</f>
        <v/>
      </c>
      <c r="R94" s="26" t="str">
        <f>IFERROR(VLOOKUP(M94,#REF!,3,0),"")</f>
        <v/>
      </c>
      <c r="S94" s="26" t="str">
        <f>IFERROR(VLOOKUP(M94,#REF!,4,0),"")</f>
        <v/>
      </c>
      <c r="T94" s="26" t="str">
        <f>IFERROR(VLOOKUP(M94,#REF!,10,0),"")</f>
        <v/>
      </c>
      <c r="U94" s="26" t="str">
        <f>IFERROR(VLOOKUP(M94,#REF!,1,0),"")</f>
        <v/>
      </c>
      <c r="V94" s="26" t="str">
        <f>IFERROR(VLOOKUP(M94,#REF!,10,0),"")</f>
        <v/>
      </c>
      <c r="W94" s="26" t="str">
        <f>IFERROR(VLOOKUP(M94,#REF!,1,0),"")</f>
        <v/>
      </c>
      <c r="X94" s="1" t="str">
        <f>IFERROR(VLOOKUP(M94,#REF!,10,0),"")</f>
        <v/>
      </c>
      <c r="Y94" s="11" t="str">
        <f>IFERROR(VLOOKUP(M94,#REF!,1,0),"")</f>
        <v/>
      </c>
    </row>
    <row r="95" spans="1:25" ht="13" customHeight="1">
      <c r="A95" s="69">
        <f t="shared" si="2"/>
        <v>21</v>
      </c>
      <c r="B95" s="3"/>
      <c r="C95" s="4"/>
      <c r="D95" s="5"/>
      <c r="E95" s="74"/>
      <c r="F95" s="7"/>
      <c r="G95" s="8"/>
      <c r="H95" s="57"/>
      <c r="I95" s="5"/>
      <c r="J95" s="10"/>
      <c r="K95" s="64"/>
      <c r="N95" s="1"/>
      <c r="X95" s="1"/>
    </row>
    <row r="96" spans="1:25" ht="13" customHeight="1">
      <c r="A96" s="69">
        <f t="shared" si="2"/>
        <v>22</v>
      </c>
      <c r="B96" s="12"/>
      <c r="C96" s="13"/>
      <c r="D96" s="14"/>
      <c r="E96" s="77"/>
      <c r="F96" s="16"/>
      <c r="G96" s="17"/>
      <c r="H96" s="58">
        <f>IF(C96&lt;&gt;"計",ROUND(E96*G96,0),SUM(H$1:H95))</f>
        <v>0</v>
      </c>
      <c r="I96" s="14"/>
      <c r="J96" s="19"/>
      <c r="K96" s="65"/>
      <c r="N96" s="1">
        <f>MIN(P96,R96,T96,V96,X96)</f>
        <v>0</v>
      </c>
      <c r="O96" s="11" t="str">
        <f>IF(S96&lt;&gt;"",S96,IF(Q96&lt;&gt;"",Q96,IF(U96&lt;&gt;"",U96,IF(W96&lt;&gt;"",W96,Y96))))</f>
        <v/>
      </c>
      <c r="P96" s="26" t="str">
        <f>IFERROR(VLOOKUP(M96,#REF!,3,0),"")</f>
        <v/>
      </c>
      <c r="Q96" s="26" t="str">
        <f>IFERROR(VLOOKUP(M96,#REF!,4,0),"")</f>
        <v/>
      </c>
      <c r="R96" s="26" t="str">
        <f>IFERROR(VLOOKUP(M96,#REF!,3,0),"")</f>
        <v/>
      </c>
      <c r="S96" s="26" t="str">
        <f>IFERROR(VLOOKUP(M96,#REF!,4,0),"")</f>
        <v/>
      </c>
      <c r="T96" s="26" t="str">
        <f>IFERROR(VLOOKUP(M96,#REF!,10,0),"")</f>
        <v/>
      </c>
      <c r="U96" s="26" t="str">
        <f>IFERROR(VLOOKUP(M96,#REF!,1,0),"")</f>
        <v/>
      </c>
      <c r="V96" s="26" t="str">
        <f>IFERROR(VLOOKUP(M96,#REF!,10,0),"")</f>
        <v/>
      </c>
      <c r="W96" s="26" t="str">
        <f>IFERROR(VLOOKUP(M96,#REF!,1,0),"")</f>
        <v/>
      </c>
      <c r="X96" s="1" t="str">
        <f>IFERROR(VLOOKUP(M96,#REF!,10,0),"")</f>
        <v/>
      </c>
      <c r="Y96" s="11" t="str">
        <f>IFERROR(VLOOKUP(M96,#REF!,1,0),"")</f>
        <v/>
      </c>
    </row>
    <row r="97" spans="1:25" ht="13" customHeight="1">
      <c r="A97" s="69">
        <f t="shared" si="2"/>
        <v>23</v>
      </c>
      <c r="B97" s="3"/>
      <c r="C97" s="4"/>
      <c r="D97" s="5"/>
      <c r="E97" s="74"/>
      <c r="F97" s="7"/>
      <c r="G97" s="8"/>
      <c r="H97" s="57"/>
      <c r="I97" s="5"/>
      <c r="J97" s="10"/>
      <c r="K97" s="64"/>
      <c r="N97" s="1"/>
      <c r="X97" s="1"/>
    </row>
    <row r="98" spans="1:25" ht="13" customHeight="1">
      <c r="A98" s="69">
        <f t="shared" si="2"/>
        <v>24</v>
      </c>
      <c r="B98" s="12"/>
      <c r="C98" s="13"/>
      <c r="D98" s="14"/>
      <c r="E98" s="77"/>
      <c r="F98" s="16"/>
      <c r="G98" s="17"/>
      <c r="H98" s="58">
        <f>IF(C98&lt;&gt;"計",ROUND(E98*G98,0),SUM(H$1:H97))</f>
        <v>0</v>
      </c>
      <c r="I98" s="14"/>
      <c r="J98" s="19"/>
      <c r="K98" s="65"/>
      <c r="N98" s="1">
        <f>MIN(P98,R98,T98,V98,X98)</f>
        <v>0</v>
      </c>
      <c r="O98" s="11" t="str">
        <f>IF(S98&lt;&gt;"",S98,IF(Q98&lt;&gt;"",Q98,IF(U98&lt;&gt;"",U98,IF(W98&lt;&gt;"",W98,Y98))))</f>
        <v/>
      </c>
      <c r="P98" s="26" t="str">
        <f>IFERROR(VLOOKUP(M98,#REF!,3,0),"")</f>
        <v/>
      </c>
      <c r="Q98" s="26" t="str">
        <f>IFERROR(VLOOKUP(M98,#REF!,4,0),"")</f>
        <v/>
      </c>
      <c r="R98" s="26" t="str">
        <f>IFERROR(VLOOKUP(M98,#REF!,3,0),"")</f>
        <v/>
      </c>
      <c r="S98" s="26" t="str">
        <f>IFERROR(VLOOKUP(M98,#REF!,4,0),"")</f>
        <v/>
      </c>
      <c r="T98" s="26" t="str">
        <f>IFERROR(VLOOKUP(M98,#REF!,10,0),"")</f>
        <v/>
      </c>
      <c r="U98" s="26" t="str">
        <f>IFERROR(VLOOKUP(M98,#REF!,1,0),"")</f>
        <v/>
      </c>
      <c r="V98" s="26" t="str">
        <f>IFERROR(VLOOKUP(M98,#REF!,10,0),"")</f>
        <v/>
      </c>
      <c r="W98" s="26" t="str">
        <f>IFERROR(VLOOKUP(M98,#REF!,1,0),"")</f>
        <v/>
      </c>
      <c r="X98" s="1" t="str">
        <f>IFERROR(VLOOKUP(M98,#REF!,10,0),"")</f>
        <v/>
      </c>
      <c r="Y98" s="11" t="str">
        <f>IFERROR(VLOOKUP(M98,#REF!,1,0),"")</f>
        <v/>
      </c>
    </row>
    <row r="99" spans="1:25" ht="13" customHeight="1">
      <c r="A99" s="69">
        <f t="shared" si="2"/>
        <v>25</v>
      </c>
      <c r="B99" s="3"/>
      <c r="C99" s="4"/>
      <c r="D99" s="5"/>
      <c r="E99" s="74"/>
      <c r="F99" s="7"/>
      <c r="G99" s="8"/>
      <c r="H99" s="57"/>
      <c r="I99" s="5"/>
      <c r="J99" s="10"/>
      <c r="K99" s="64"/>
      <c r="N99" s="1"/>
      <c r="X99" s="1"/>
    </row>
    <row r="100" spans="1:25" ht="13" customHeight="1">
      <c r="A100" s="69">
        <f t="shared" si="2"/>
        <v>26</v>
      </c>
      <c r="B100" s="12"/>
      <c r="C100" s="13"/>
      <c r="D100" s="14"/>
      <c r="E100" s="77"/>
      <c r="F100" s="16"/>
      <c r="G100" s="17"/>
      <c r="H100" s="58">
        <f>IF(C100&lt;&gt;"計",ROUND(E100*G100,0),SUM(H$1:H99))</f>
        <v>0</v>
      </c>
      <c r="I100" s="14"/>
      <c r="J100" s="19"/>
      <c r="K100" s="65"/>
      <c r="N100" s="1">
        <f>MIN(P100,R100,T100,V100,X100)</f>
        <v>0</v>
      </c>
      <c r="O100" s="11" t="str">
        <f>IF(S100&lt;&gt;"",S100,IF(Q100&lt;&gt;"",Q100,IF(U100&lt;&gt;"",U100,IF(W100&lt;&gt;"",W100,Y100))))</f>
        <v/>
      </c>
      <c r="P100" s="26" t="str">
        <f>IFERROR(VLOOKUP(M100,#REF!,3,0),"")</f>
        <v/>
      </c>
      <c r="Q100" s="26" t="str">
        <f>IFERROR(VLOOKUP(M100,#REF!,4,0),"")</f>
        <v/>
      </c>
      <c r="R100" s="26" t="str">
        <f>IFERROR(VLOOKUP(M100,#REF!,3,0),"")</f>
        <v/>
      </c>
      <c r="S100" s="26" t="str">
        <f>IFERROR(VLOOKUP(M100,#REF!,4,0),"")</f>
        <v/>
      </c>
      <c r="T100" s="26" t="str">
        <f>IFERROR(VLOOKUP(M100,#REF!,10,0),"")</f>
        <v/>
      </c>
      <c r="U100" s="26" t="str">
        <f>IFERROR(VLOOKUP(M100,#REF!,1,0),"")</f>
        <v/>
      </c>
      <c r="V100" s="26" t="str">
        <f>IFERROR(VLOOKUP(M100,#REF!,10,0),"")</f>
        <v/>
      </c>
      <c r="W100" s="26" t="str">
        <f>IFERROR(VLOOKUP(M100,#REF!,1,0),"")</f>
        <v/>
      </c>
      <c r="X100" s="1" t="str">
        <f>IFERROR(VLOOKUP(M100,#REF!,10,0),"")</f>
        <v/>
      </c>
      <c r="Y100" s="11" t="str">
        <f>IFERROR(VLOOKUP(M100,#REF!,1,0),"")</f>
        <v/>
      </c>
    </row>
    <row r="101" spans="1:25" ht="13" customHeight="1">
      <c r="A101" s="69">
        <f t="shared" si="2"/>
        <v>27</v>
      </c>
      <c r="B101" s="3"/>
      <c r="C101" s="4"/>
      <c r="D101" s="5"/>
      <c r="E101" s="74"/>
      <c r="F101" s="7"/>
      <c r="G101" s="8"/>
      <c r="H101" s="57"/>
      <c r="I101" s="5"/>
      <c r="J101" s="10"/>
      <c r="K101" s="64"/>
      <c r="N101" s="1"/>
      <c r="X101" s="1"/>
    </row>
    <row r="102" spans="1:25" ht="13" customHeight="1">
      <c r="A102" s="69">
        <f t="shared" si="2"/>
        <v>28</v>
      </c>
      <c r="B102" s="12"/>
      <c r="C102" s="13"/>
      <c r="D102" s="14"/>
      <c r="E102" s="77"/>
      <c r="F102" s="16"/>
      <c r="G102" s="17"/>
      <c r="H102" s="58">
        <f>IF(C102&lt;&gt;"計",ROUND(E102*G102,0),SUM(H$1:H101))</f>
        <v>0</v>
      </c>
      <c r="I102" s="14"/>
      <c r="J102" s="19"/>
      <c r="K102" s="65"/>
      <c r="N102" s="1">
        <f>MIN(P102,R102,T102,V102,X102)</f>
        <v>0</v>
      </c>
      <c r="O102" s="11" t="str">
        <f>IF(S102&lt;&gt;"",S102,IF(Q102&lt;&gt;"",Q102,IF(U102&lt;&gt;"",U102,IF(W102&lt;&gt;"",W102,Y102))))</f>
        <v/>
      </c>
      <c r="P102" s="26" t="str">
        <f>IFERROR(VLOOKUP(M102,#REF!,3,0),"")</f>
        <v/>
      </c>
      <c r="Q102" s="26" t="str">
        <f>IFERROR(VLOOKUP(M102,#REF!,4,0),"")</f>
        <v/>
      </c>
      <c r="R102" s="26" t="str">
        <f>IFERROR(VLOOKUP(M102,#REF!,3,0),"")</f>
        <v/>
      </c>
      <c r="S102" s="26" t="str">
        <f>IFERROR(VLOOKUP(M102,#REF!,4,0),"")</f>
        <v/>
      </c>
      <c r="T102" s="26" t="str">
        <f>IFERROR(VLOOKUP(M102,#REF!,10,0),"")</f>
        <v/>
      </c>
      <c r="U102" s="26" t="str">
        <f>IFERROR(VLOOKUP(M102,#REF!,1,0),"")</f>
        <v/>
      </c>
      <c r="V102" s="26" t="str">
        <f>IFERROR(VLOOKUP(M102,#REF!,10,0),"")</f>
        <v/>
      </c>
      <c r="W102" s="26" t="str">
        <f>IFERROR(VLOOKUP(M102,#REF!,1,0),"")</f>
        <v/>
      </c>
      <c r="X102" s="1" t="str">
        <f>IFERROR(VLOOKUP(M102,#REF!,10,0),"")</f>
        <v/>
      </c>
      <c r="Y102" s="11" t="str">
        <f>IFERROR(VLOOKUP(M102,#REF!,1,0),"")</f>
        <v/>
      </c>
    </row>
    <row r="103" spans="1:25" ht="13" customHeight="1">
      <c r="A103" s="69">
        <f t="shared" si="2"/>
        <v>29</v>
      </c>
      <c r="B103" s="3"/>
      <c r="C103" s="4"/>
      <c r="D103" s="5"/>
      <c r="E103" s="74"/>
      <c r="F103" s="7"/>
      <c r="G103" s="8"/>
      <c r="H103" s="57"/>
      <c r="I103" s="5"/>
      <c r="J103" s="10"/>
      <c r="K103" s="64"/>
      <c r="N103" s="1"/>
      <c r="X103" s="1"/>
    </row>
    <row r="104" spans="1:25" ht="13" customHeight="1">
      <c r="A104" s="69">
        <f t="shared" si="2"/>
        <v>30</v>
      </c>
      <c r="B104" s="12"/>
      <c r="C104" s="13"/>
      <c r="D104" s="14"/>
      <c r="E104" s="77"/>
      <c r="F104" s="16"/>
      <c r="G104" s="17"/>
      <c r="H104" s="58">
        <f>IF(C104&lt;&gt;"計",ROUND(E104*G104,0),SUM(H$1:H103))</f>
        <v>0</v>
      </c>
      <c r="I104" s="14"/>
      <c r="J104" s="19"/>
      <c r="K104" s="65"/>
      <c r="N104" s="1">
        <f>MIN(P104,R104,T104,V104,X104)</f>
        <v>0</v>
      </c>
      <c r="O104" s="11" t="str">
        <f>IF(S104&lt;&gt;"",S104,IF(Q104&lt;&gt;"",Q104,IF(U104&lt;&gt;"",U104,IF(W104&lt;&gt;"",W104,Y104))))</f>
        <v/>
      </c>
      <c r="P104" s="26" t="str">
        <f>IFERROR(VLOOKUP(M104,#REF!,3,0),"")</f>
        <v/>
      </c>
      <c r="Q104" s="26" t="str">
        <f>IFERROR(VLOOKUP(M104,#REF!,4,0),"")</f>
        <v/>
      </c>
      <c r="R104" s="26" t="str">
        <f>IFERROR(VLOOKUP(M104,#REF!,3,0),"")</f>
        <v/>
      </c>
      <c r="S104" s="26" t="str">
        <f>IFERROR(VLOOKUP(M104,#REF!,4,0),"")</f>
        <v/>
      </c>
      <c r="T104" s="26" t="str">
        <f>IFERROR(VLOOKUP(M104,#REF!,10,0),"")</f>
        <v/>
      </c>
      <c r="U104" s="26" t="str">
        <f>IFERROR(VLOOKUP(M104,#REF!,1,0),"")</f>
        <v/>
      </c>
      <c r="V104" s="26" t="str">
        <f>IFERROR(VLOOKUP(M104,#REF!,10,0),"")</f>
        <v/>
      </c>
      <c r="W104" s="26" t="str">
        <f>IFERROR(VLOOKUP(M104,#REF!,1,0),"")</f>
        <v/>
      </c>
      <c r="X104" s="1" t="str">
        <f>IFERROR(VLOOKUP(M104,#REF!,10,0),"")</f>
        <v/>
      </c>
      <c r="Y104" s="11" t="str">
        <f>IFERROR(VLOOKUP(M104,#REF!,1,0),"")</f>
        <v/>
      </c>
    </row>
    <row r="105" spans="1:25" ht="13" customHeight="1">
      <c r="A105" s="69">
        <f t="shared" si="2"/>
        <v>31</v>
      </c>
      <c r="B105" s="3"/>
      <c r="C105" s="4"/>
      <c r="D105" s="5"/>
      <c r="E105" s="74"/>
      <c r="F105" s="7"/>
      <c r="G105" s="8"/>
      <c r="H105" s="57"/>
      <c r="I105" s="5"/>
      <c r="J105" s="10"/>
      <c r="K105" s="64"/>
      <c r="N105" s="1"/>
      <c r="X105" s="1"/>
    </row>
    <row r="106" spans="1:25" ht="13" customHeight="1">
      <c r="A106" s="69">
        <f t="shared" si="2"/>
        <v>32</v>
      </c>
      <c r="B106" s="12"/>
      <c r="C106" s="13"/>
      <c r="D106" s="14"/>
      <c r="E106" s="77"/>
      <c r="F106" s="16"/>
      <c r="G106" s="17"/>
      <c r="H106" s="58">
        <f>IF(C106&lt;&gt;"計",ROUND(E106*G106,0),SUM(H$1:H105))</f>
        <v>0</v>
      </c>
      <c r="I106" s="14"/>
      <c r="J106" s="19"/>
      <c r="K106" s="65"/>
      <c r="N106" s="1">
        <f>MIN(P106,R106,T106,V106,X106)</f>
        <v>0</v>
      </c>
      <c r="O106" s="11" t="str">
        <f>IF(S106&lt;&gt;"",S106,IF(Q106&lt;&gt;"",Q106,IF(U106&lt;&gt;"",U106,IF(W106&lt;&gt;"",W106,Y106))))</f>
        <v/>
      </c>
      <c r="P106" s="26" t="str">
        <f>IFERROR(VLOOKUP(M106,#REF!,3,0),"")</f>
        <v/>
      </c>
      <c r="Q106" s="26" t="str">
        <f>IFERROR(VLOOKUP(M106,#REF!,4,0),"")</f>
        <v/>
      </c>
      <c r="R106" s="26" t="str">
        <f>IFERROR(VLOOKUP(M106,#REF!,3,0),"")</f>
        <v/>
      </c>
      <c r="S106" s="26" t="str">
        <f>IFERROR(VLOOKUP(M106,#REF!,4,0),"")</f>
        <v/>
      </c>
      <c r="T106" s="26" t="str">
        <f>IFERROR(VLOOKUP(M106,#REF!,10,0),"")</f>
        <v/>
      </c>
      <c r="U106" s="26" t="str">
        <f>IFERROR(VLOOKUP(M106,#REF!,1,0),"")</f>
        <v/>
      </c>
      <c r="V106" s="26" t="str">
        <f>IFERROR(VLOOKUP(M106,#REF!,10,0),"")</f>
        <v/>
      </c>
      <c r="W106" s="26" t="str">
        <f>IFERROR(VLOOKUP(M106,#REF!,1,0),"")</f>
        <v/>
      </c>
      <c r="X106" s="1" t="str">
        <f>IFERROR(VLOOKUP(M106,#REF!,10,0),"")</f>
        <v/>
      </c>
      <c r="Y106" s="11" t="str">
        <f>IFERROR(VLOOKUP(M106,#REF!,1,0),"")</f>
        <v/>
      </c>
    </row>
    <row r="107" spans="1:25" s="71" customFormat="1" ht="13" customHeight="1">
      <c r="A107" s="95">
        <f t="shared" si="2"/>
        <v>33</v>
      </c>
      <c r="B107" s="3"/>
      <c r="C107" s="4"/>
      <c r="D107" s="5"/>
      <c r="E107" s="74"/>
      <c r="F107" s="7"/>
      <c r="G107" s="8"/>
      <c r="H107" s="57"/>
      <c r="I107" s="5"/>
      <c r="J107" s="10"/>
      <c r="K107" s="64"/>
      <c r="N107" s="73"/>
      <c r="P107" s="72"/>
      <c r="Q107" s="72"/>
      <c r="R107" s="72"/>
      <c r="S107" s="72"/>
      <c r="T107" s="72"/>
      <c r="U107" s="72"/>
      <c r="V107" s="72"/>
      <c r="W107" s="72"/>
      <c r="X107" s="73"/>
    </row>
    <row r="108" spans="1:25" s="71" customFormat="1" ht="13" customHeight="1">
      <c r="A108" s="95">
        <f t="shared" si="2"/>
        <v>34</v>
      </c>
      <c r="B108" s="12"/>
      <c r="C108" s="16" t="s">
        <v>0</v>
      </c>
      <c r="D108" s="14"/>
      <c r="E108" s="77"/>
      <c r="F108" s="16"/>
      <c r="G108" s="17"/>
      <c r="H108" s="58">
        <f>SUM(H77:H106)</f>
        <v>0</v>
      </c>
      <c r="I108" s="14"/>
      <c r="J108" s="19"/>
      <c r="K108" s="65"/>
      <c r="N108" s="73">
        <f>MIN(P108,R108,T108,V108,X108)</f>
        <v>0</v>
      </c>
      <c r="O108" s="71" t="str">
        <f>IF(S108&lt;&gt;"",S108,IF(Q108&lt;&gt;"",Q108,IF(U108&lt;&gt;"",U108,IF(W108&lt;&gt;"",W108,Y108))))</f>
        <v/>
      </c>
      <c r="P108" s="72" t="str">
        <f>IFERROR(VLOOKUP(M108,#REF!,3,0),"")</f>
        <v/>
      </c>
      <c r="Q108" s="72" t="str">
        <f>IFERROR(VLOOKUP(M108,#REF!,4,0),"")</f>
        <v/>
      </c>
      <c r="R108" s="72" t="str">
        <f>IFERROR(VLOOKUP(M108,#REF!,3,0),"")</f>
        <v/>
      </c>
      <c r="S108" s="72" t="str">
        <f>IFERROR(VLOOKUP(M108,#REF!,4,0),"")</f>
        <v/>
      </c>
      <c r="T108" s="72" t="str">
        <f>IFERROR(VLOOKUP(M108,#REF!,10,0),"")</f>
        <v/>
      </c>
      <c r="U108" s="72" t="str">
        <f>IFERROR(VLOOKUP(M108,#REF!,1,0),"")</f>
        <v/>
      </c>
      <c r="V108" s="72" t="str">
        <f>IFERROR(VLOOKUP(M108,#REF!,10,0),"")</f>
        <v/>
      </c>
      <c r="W108" s="72" t="str">
        <f>IFERROR(VLOOKUP(M108,#REF!,1,0),"")</f>
        <v/>
      </c>
      <c r="X108" s="73" t="str">
        <f>IFERROR(VLOOKUP(M108,#REF!,10,0),"")</f>
        <v/>
      </c>
      <c r="Y108" s="71" t="str">
        <f>IFERROR(VLOOKUP(M108,#REF!,1,0),"")</f>
        <v/>
      </c>
    </row>
    <row r="109" spans="1:25" ht="13" customHeight="1">
      <c r="A109" s="69">
        <f t="shared" si="2"/>
        <v>35</v>
      </c>
      <c r="B109" s="3"/>
      <c r="C109" s="4"/>
      <c r="D109" s="5"/>
      <c r="E109" s="74"/>
      <c r="F109" s="7"/>
      <c r="G109" s="8"/>
      <c r="H109" s="57"/>
      <c r="I109" s="5" t="str">
        <f>O110</f>
        <v/>
      </c>
      <c r="J109" s="10"/>
      <c r="K109" s="64"/>
      <c r="N109" s="1"/>
      <c r="X109" s="1"/>
    </row>
    <row r="110" spans="1:25" ht="13" customHeight="1">
      <c r="A110" s="69">
        <f t="shared" si="2"/>
        <v>36</v>
      </c>
      <c r="B110" s="12"/>
      <c r="C110" s="13"/>
      <c r="D110" s="14"/>
      <c r="E110" s="77"/>
      <c r="F110" s="16"/>
      <c r="G110" s="17"/>
      <c r="H110" s="58">
        <f>IF(C110&lt;&gt;"計",ROUND(E110*G110,0),SUM(H$1:H109))</f>
        <v>0</v>
      </c>
      <c r="I110" s="14"/>
      <c r="J110" s="19"/>
      <c r="K110" s="83">
        <f>SUBTOTAL(9,H75:H106)</f>
        <v>0</v>
      </c>
      <c r="L110" s="11" t="s">
        <v>70</v>
      </c>
      <c r="N110" s="1">
        <f>MIN(P110,R110,T110,V110,X110)</f>
        <v>0</v>
      </c>
      <c r="O110" s="11" t="str">
        <f>IF(S110&lt;&gt;"",S110,IF(Q110&lt;&gt;"",Q110,IF(U110&lt;&gt;"",U110,IF(W110&lt;&gt;"",W110,Y110))))</f>
        <v/>
      </c>
      <c r="P110" s="26" t="str">
        <f>IFERROR(VLOOKUP(M110,#REF!,3,0),"")</f>
        <v/>
      </c>
      <c r="Q110" s="26" t="str">
        <f>IFERROR(VLOOKUP(M110,#REF!,4,0),"")</f>
        <v/>
      </c>
      <c r="R110" s="26" t="str">
        <f>IFERROR(VLOOKUP(M110,#REF!,3,0),"")</f>
        <v/>
      </c>
      <c r="S110" s="26" t="str">
        <f>IFERROR(VLOOKUP(M110,#REF!,4,0),"")</f>
        <v/>
      </c>
      <c r="T110" s="26" t="str">
        <f>IFERROR(VLOOKUP(M110,#REF!,10,0),"")</f>
        <v/>
      </c>
      <c r="U110" s="26" t="str">
        <f>IFERROR(VLOOKUP(M110,#REF!,1,0),"")</f>
        <v/>
      </c>
      <c r="V110" s="26" t="str">
        <f>IFERROR(VLOOKUP(M110,#REF!,10,0),"")</f>
        <v/>
      </c>
      <c r="W110" s="26" t="str">
        <f>IFERROR(VLOOKUP(M110,#REF!,1,0),"")</f>
        <v/>
      </c>
      <c r="X110" s="1" t="str">
        <f>IFERROR(VLOOKUP(M110,#REF!,10,0),"")</f>
        <v/>
      </c>
      <c r="Y110" s="11" t="str">
        <f>IFERROR(VLOOKUP(M110,#REF!,1,0),"")</f>
        <v/>
      </c>
    </row>
  </sheetData>
  <mergeCells count="8">
    <mergeCell ref="H1:H2"/>
    <mergeCell ref="I1:K2"/>
    <mergeCell ref="B1:B2"/>
    <mergeCell ref="C1:C2"/>
    <mergeCell ref="D1:D2"/>
    <mergeCell ref="E1:E2"/>
    <mergeCell ref="F1:F2"/>
    <mergeCell ref="G1:G2"/>
  </mergeCells>
  <phoneticPr fontId="2"/>
  <conditionalFormatting sqref="G4 G6 G8 G26 G38">
    <cfRule type="expression" dxfId="43" priority="41" stopIfTrue="1">
      <formula>AND(E4=1,F4="式")</formula>
    </cfRule>
    <cfRule type="expression" dxfId="42" priority="42" stopIfTrue="1">
      <formula>AND(E4=1,F4="か所")</formula>
    </cfRule>
  </conditionalFormatting>
  <conditionalFormatting sqref="G10 G12 G14 G16 G18 G20 G22 G28 G30 G32">
    <cfRule type="expression" dxfId="41" priority="29" stopIfTrue="1">
      <formula>AND(E10=1,F10="式")</formula>
    </cfRule>
    <cfRule type="expression" dxfId="40" priority="30" stopIfTrue="1">
      <formula>AND(E10=1,F10="か所")</formula>
    </cfRule>
  </conditionalFormatting>
  <conditionalFormatting sqref="G24">
    <cfRule type="expression" dxfId="39" priority="25" stopIfTrue="1">
      <formula>AND(E24=1,F24="式")</formula>
    </cfRule>
    <cfRule type="expression" dxfId="38" priority="26" stopIfTrue="1">
      <formula>AND(E24=1,F24="か所")</formula>
    </cfRule>
  </conditionalFormatting>
  <conditionalFormatting sqref="G34">
    <cfRule type="expression" dxfId="37" priority="39" stopIfTrue="1">
      <formula>AND(E34=1,F34="式")</formula>
    </cfRule>
    <cfRule type="expression" dxfId="36" priority="40" stopIfTrue="1">
      <formula>AND(E34=1,F34="か所")</formula>
    </cfRule>
  </conditionalFormatting>
  <conditionalFormatting sqref="G36">
    <cfRule type="expression" dxfId="35" priority="21" stopIfTrue="1">
      <formula>AND(E36=1,F36="式")</formula>
    </cfRule>
    <cfRule type="expression" dxfId="34" priority="22" stopIfTrue="1">
      <formula>AND(E36=1,F36="か所")</formula>
    </cfRule>
  </conditionalFormatting>
  <conditionalFormatting sqref="G40">
    <cfRule type="expression" dxfId="33" priority="37" stopIfTrue="1">
      <formula>AND(E40=1,F40="式")</formula>
    </cfRule>
    <cfRule type="expression" dxfId="32" priority="38" stopIfTrue="1">
      <formula>AND(E40=1,F40="か所")</formula>
    </cfRule>
  </conditionalFormatting>
  <conditionalFormatting sqref="G42">
    <cfRule type="expression" dxfId="31" priority="1" stopIfTrue="1">
      <formula>AND(E42=1,F42="式")</formula>
    </cfRule>
    <cfRule type="expression" dxfId="30" priority="2" stopIfTrue="1">
      <formula>AND(E42=1,F42="か所")</formula>
    </cfRule>
  </conditionalFormatting>
  <conditionalFormatting sqref="G44">
    <cfRule type="expression" dxfId="29" priority="23" stopIfTrue="1">
      <formula>AND(E44=1,F44="式")</formula>
    </cfRule>
    <cfRule type="expression" dxfId="28" priority="24" stopIfTrue="1">
      <formula>AND(E44=1,F44="か所")</formula>
    </cfRule>
  </conditionalFormatting>
  <conditionalFormatting sqref="G46 G48 G50 G52 G54 G74">
    <cfRule type="expression" dxfId="27" priority="35" stopIfTrue="1">
      <formula>AND(E46=1,F46="式")</formula>
    </cfRule>
    <cfRule type="expression" dxfId="26" priority="36" stopIfTrue="1">
      <formula>AND(E46=1,F46="か所")</formula>
    </cfRule>
  </conditionalFormatting>
  <conditionalFormatting sqref="G56 G58 G60 G62 G68 G70">
    <cfRule type="expression" dxfId="25" priority="15" stopIfTrue="1">
      <formula>AND(E56=1,F56="式")</formula>
    </cfRule>
    <cfRule type="expression" dxfId="24" priority="16" stopIfTrue="1">
      <formula>AND(E56=1,F56="か所")</formula>
    </cfRule>
  </conditionalFormatting>
  <conditionalFormatting sqref="G64">
    <cfRule type="expression" dxfId="23" priority="5" stopIfTrue="1">
      <formula>AND(E64=1,F64="式")</formula>
    </cfRule>
    <cfRule type="expression" dxfId="22" priority="6" stopIfTrue="1">
      <formula>AND(E64=1,F64="か所")</formula>
    </cfRule>
  </conditionalFormatting>
  <conditionalFormatting sqref="G66">
    <cfRule type="expression" dxfId="21" priority="7" stopIfTrue="1">
      <formula>AND(E66=1,F66="式")</formula>
    </cfRule>
    <cfRule type="expression" dxfId="20" priority="8" stopIfTrue="1">
      <formula>AND(E66=1,F66="か所")</formula>
    </cfRule>
  </conditionalFormatting>
  <conditionalFormatting sqref="G72">
    <cfRule type="expression" dxfId="19" priority="17" stopIfTrue="1">
      <formula>AND(E72=1,F72="式")</formula>
    </cfRule>
    <cfRule type="expression" dxfId="18" priority="18" stopIfTrue="1">
      <formula>AND(E72=1,F72="か所")</formula>
    </cfRule>
  </conditionalFormatting>
  <conditionalFormatting sqref="G76 G78 G80 G82 G84 G86 G88 G90 G94 G96 G98 G100 G102 G104 G106 G108 G110">
    <cfRule type="expression" dxfId="17" priority="31" stopIfTrue="1">
      <formula>AND(E76=1,F76="式")</formula>
    </cfRule>
    <cfRule type="expression" dxfId="16" priority="32" stopIfTrue="1">
      <formula>AND(E76=1,F76="か所")</formula>
    </cfRule>
  </conditionalFormatting>
  <conditionalFormatting sqref="G92">
    <cfRule type="expression" dxfId="15" priority="33" stopIfTrue="1">
      <formula>AND(E92=1,F92="式")</formula>
    </cfRule>
    <cfRule type="expression" dxfId="14" priority="34" stopIfTrue="1">
      <formula>AND(E92=1,F92="か所")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86CD2-D4AF-4C50-8803-99C55968AAC7}">
  <sheetPr>
    <tabColor rgb="FFFF99CC"/>
  </sheetPr>
  <dimension ref="A1:W38"/>
  <sheetViews>
    <sheetView showGridLines="0" showZeros="0" view="pageBreakPreview"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1" width="9.36328125" style="11" customWidth="1"/>
    <col min="12" max="13" width="9" style="11"/>
    <col min="14" max="23" width="9" style="26"/>
    <col min="24" max="16384" width="9" style="11"/>
  </cols>
  <sheetData>
    <row r="1" spans="1:23" s="2" customFormat="1" ht="13.5" customHeight="1">
      <c r="B1" s="201"/>
      <c r="C1" s="203" t="s">
        <v>1</v>
      </c>
      <c r="D1" s="203" t="s">
        <v>2</v>
      </c>
      <c r="E1" s="204" t="s">
        <v>3</v>
      </c>
      <c r="F1" s="203" t="s">
        <v>4</v>
      </c>
      <c r="G1" s="196" t="s">
        <v>5</v>
      </c>
      <c r="H1" s="196" t="s">
        <v>6</v>
      </c>
      <c r="I1" s="198" t="s">
        <v>7</v>
      </c>
      <c r="J1" s="198"/>
      <c r="K1" s="199"/>
      <c r="N1" s="26"/>
      <c r="O1" s="26"/>
      <c r="P1" s="26"/>
      <c r="Q1" s="26"/>
      <c r="R1" s="26"/>
      <c r="S1" s="26"/>
      <c r="T1" s="26"/>
      <c r="U1" s="26"/>
      <c r="V1" s="26"/>
      <c r="W1" s="26"/>
    </row>
    <row r="2" spans="1:23" s="2" customFormat="1" ht="13.5" customHeight="1">
      <c r="B2" s="202"/>
      <c r="C2" s="197"/>
      <c r="D2" s="197"/>
      <c r="E2" s="205"/>
      <c r="F2" s="197"/>
      <c r="G2" s="197"/>
      <c r="H2" s="197"/>
      <c r="I2" s="197"/>
      <c r="J2" s="197"/>
      <c r="K2" s="200"/>
      <c r="N2" s="26"/>
      <c r="O2" s="26"/>
      <c r="P2" s="26"/>
      <c r="Q2" s="26"/>
      <c r="R2" s="26"/>
      <c r="S2" s="26"/>
      <c r="T2" s="26"/>
      <c r="U2" s="26"/>
      <c r="V2" s="26"/>
      <c r="W2" s="26"/>
    </row>
    <row r="3" spans="1:23" ht="13" customHeight="1">
      <c r="A3" s="78">
        <v>1</v>
      </c>
      <c r="B3" s="3"/>
      <c r="C3" s="20"/>
      <c r="D3" s="5"/>
      <c r="E3" s="30"/>
      <c r="F3" s="7"/>
      <c r="G3" s="8"/>
      <c r="H3" s="9"/>
      <c r="I3" s="5"/>
      <c r="J3" s="10"/>
      <c r="K3" s="10"/>
    </row>
    <row r="4" spans="1:23" ht="13" customHeight="1">
      <c r="A4" s="78">
        <f t="shared" ref="A4:A38" si="0">A3+1</f>
        <v>2</v>
      </c>
      <c r="B4" s="12" t="s">
        <v>771</v>
      </c>
      <c r="C4" s="13" t="s">
        <v>37</v>
      </c>
      <c r="D4" s="14"/>
      <c r="E4" s="31"/>
      <c r="F4" s="16"/>
      <c r="G4" s="17"/>
      <c r="H4" s="18"/>
      <c r="I4" s="14"/>
      <c r="J4" s="19"/>
      <c r="K4" s="19"/>
    </row>
    <row r="5" spans="1:23" ht="13" customHeight="1">
      <c r="A5" s="78">
        <f t="shared" si="0"/>
        <v>3</v>
      </c>
      <c r="B5" s="3"/>
      <c r="C5" s="4"/>
      <c r="D5" s="5"/>
      <c r="E5" s="30"/>
      <c r="F5" s="7"/>
      <c r="G5" s="8"/>
      <c r="H5" s="9"/>
      <c r="I5" s="5"/>
      <c r="J5" s="10"/>
      <c r="K5" s="10"/>
    </row>
    <row r="6" spans="1:23" ht="13" customHeight="1">
      <c r="A6" s="78">
        <f t="shared" si="0"/>
        <v>4</v>
      </c>
      <c r="B6" s="12"/>
      <c r="C6" s="13"/>
      <c r="D6" s="14"/>
      <c r="E6" s="31"/>
      <c r="F6" s="16"/>
      <c r="G6" s="17"/>
      <c r="H6" s="18"/>
      <c r="I6" s="14"/>
      <c r="J6" s="19"/>
      <c r="K6" s="19"/>
    </row>
    <row r="7" spans="1:23" ht="13" customHeight="1">
      <c r="A7" s="78">
        <f t="shared" si="0"/>
        <v>5</v>
      </c>
      <c r="B7" s="3"/>
      <c r="C7" s="4"/>
      <c r="D7" s="5"/>
      <c r="E7" s="30"/>
      <c r="F7" s="7"/>
      <c r="G7" s="8"/>
      <c r="H7" s="9"/>
      <c r="I7" s="5"/>
      <c r="J7" s="10"/>
      <c r="K7" s="10"/>
    </row>
    <row r="8" spans="1:23" ht="13" customHeight="1">
      <c r="A8" s="78">
        <f t="shared" si="0"/>
        <v>6</v>
      </c>
      <c r="B8" s="12" t="s">
        <v>854</v>
      </c>
      <c r="C8" s="13" t="s">
        <v>48</v>
      </c>
      <c r="D8" s="14"/>
      <c r="E8" s="31">
        <v>1</v>
      </c>
      <c r="F8" s="16" t="s">
        <v>8</v>
      </c>
      <c r="G8" s="17"/>
      <c r="H8" s="18">
        <f>細目D１!H72</f>
        <v>0</v>
      </c>
      <c r="I8" s="14"/>
      <c r="J8" s="19"/>
      <c r="K8" s="19"/>
    </row>
    <row r="9" spans="1:23" ht="13" customHeight="1">
      <c r="A9" s="78">
        <f t="shared" si="0"/>
        <v>7</v>
      </c>
      <c r="B9" s="3"/>
      <c r="C9" s="42"/>
      <c r="D9" s="43"/>
      <c r="E9" s="44"/>
      <c r="F9" s="45"/>
      <c r="G9" s="46"/>
      <c r="H9" s="47"/>
      <c r="I9" s="5"/>
      <c r="J9" s="10"/>
      <c r="K9" s="10"/>
    </row>
    <row r="10" spans="1:23" ht="13" customHeight="1">
      <c r="A10" s="78">
        <f t="shared" si="0"/>
        <v>8</v>
      </c>
      <c r="B10" s="12"/>
      <c r="C10" s="48" t="s">
        <v>54</v>
      </c>
      <c r="D10" s="49"/>
      <c r="E10" s="50"/>
      <c r="F10" s="48"/>
      <c r="G10" s="51"/>
      <c r="H10" s="52">
        <f>SUM(H7:H8)</f>
        <v>0</v>
      </c>
      <c r="I10" s="14"/>
      <c r="J10" s="19"/>
      <c r="K10" s="19"/>
    </row>
    <row r="11" spans="1:23" ht="13" customHeight="1">
      <c r="A11" s="78">
        <f t="shared" si="0"/>
        <v>9</v>
      </c>
      <c r="B11" s="3"/>
      <c r="C11" s="4"/>
      <c r="D11" s="5"/>
      <c r="E11" s="30"/>
      <c r="F11" s="7"/>
      <c r="G11" s="8"/>
      <c r="H11" s="9"/>
      <c r="I11" s="5"/>
      <c r="J11" s="10"/>
      <c r="K11" s="10"/>
    </row>
    <row r="12" spans="1:23" ht="13" customHeight="1">
      <c r="A12" s="78">
        <f t="shared" si="0"/>
        <v>10</v>
      </c>
      <c r="B12" s="12"/>
      <c r="C12" s="13"/>
      <c r="D12" s="14"/>
      <c r="E12" s="31"/>
      <c r="F12" s="16"/>
      <c r="G12" s="17"/>
      <c r="H12" s="18"/>
      <c r="I12" s="14"/>
      <c r="J12" s="19"/>
      <c r="K12" s="19"/>
    </row>
    <row r="13" spans="1:23" ht="13" customHeight="1">
      <c r="A13" s="78">
        <f t="shared" si="0"/>
        <v>11</v>
      </c>
      <c r="B13" s="3"/>
      <c r="C13" s="4"/>
      <c r="D13" s="5"/>
      <c r="E13" s="30"/>
      <c r="F13" s="7"/>
      <c r="G13" s="8"/>
      <c r="H13" s="9"/>
      <c r="I13" s="5"/>
      <c r="J13" s="10"/>
      <c r="K13" s="10"/>
    </row>
    <row r="14" spans="1:23" ht="13" customHeight="1">
      <c r="A14" s="78">
        <f t="shared" si="0"/>
        <v>12</v>
      </c>
      <c r="B14" s="12" t="s">
        <v>855</v>
      </c>
      <c r="C14" s="13" t="s">
        <v>73</v>
      </c>
      <c r="D14" s="14"/>
      <c r="E14" s="31">
        <v>1</v>
      </c>
      <c r="F14" s="16" t="s">
        <v>8</v>
      </c>
      <c r="G14" s="17"/>
      <c r="H14" s="18">
        <f>細目D２!H72</f>
        <v>0</v>
      </c>
      <c r="I14" s="14"/>
      <c r="J14" s="19"/>
      <c r="K14" s="19"/>
    </row>
    <row r="15" spans="1:23" ht="13" customHeight="1">
      <c r="A15" s="78">
        <f t="shared" si="0"/>
        <v>13</v>
      </c>
      <c r="B15" s="3"/>
      <c r="C15" s="42"/>
      <c r="D15" s="43"/>
      <c r="E15" s="44"/>
      <c r="F15" s="45"/>
      <c r="G15" s="46"/>
      <c r="H15" s="47"/>
      <c r="I15" s="5"/>
      <c r="J15" s="10"/>
      <c r="K15" s="10"/>
    </row>
    <row r="16" spans="1:23" ht="13" customHeight="1">
      <c r="A16" s="78">
        <f t="shared" si="0"/>
        <v>14</v>
      </c>
      <c r="B16" s="12"/>
      <c r="C16" s="48" t="s">
        <v>54</v>
      </c>
      <c r="D16" s="49"/>
      <c r="E16" s="50"/>
      <c r="F16" s="48"/>
      <c r="G16" s="51"/>
      <c r="H16" s="52">
        <f>SUM(H13:H14)</f>
        <v>0</v>
      </c>
      <c r="I16" s="14"/>
      <c r="J16" s="19"/>
      <c r="K16" s="19"/>
    </row>
    <row r="17" spans="1:11" ht="13" customHeight="1">
      <c r="A17" s="78">
        <f t="shared" si="0"/>
        <v>15</v>
      </c>
      <c r="B17" s="3"/>
      <c r="C17" s="4"/>
      <c r="D17" s="5"/>
      <c r="E17" s="30"/>
      <c r="F17" s="7"/>
      <c r="G17" s="8"/>
      <c r="H17" s="9"/>
      <c r="I17" s="5"/>
      <c r="J17" s="10"/>
      <c r="K17" s="10"/>
    </row>
    <row r="18" spans="1:11" ht="13" customHeight="1">
      <c r="A18" s="78">
        <f t="shared" si="0"/>
        <v>16</v>
      </c>
      <c r="B18" s="12"/>
      <c r="C18" s="13"/>
      <c r="D18" s="14"/>
      <c r="E18" s="31"/>
      <c r="F18" s="16"/>
      <c r="G18" s="17"/>
      <c r="H18" s="18"/>
      <c r="I18" s="14"/>
      <c r="J18" s="19"/>
      <c r="K18" s="19"/>
    </row>
    <row r="19" spans="1:11" ht="13" customHeight="1">
      <c r="A19" s="78">
        <f t="shared" si="0"/>
        <v>17</v>
      </c>
      <c r="B19" s="3"/>
      <c r="C19" s="4"/>
      <c r="D19" s="5"/>
      <c r="E19" s="30"/>
      <c r="F19" s="7"/>
      <c r="G19" s="8"/>
      <c r="H19" s="9"/>
      <c r="I19" s="5"/>
      <c r="J19" s="10"/>
      <c r="K19" s="10"/>
    </row>
    <row r="20" spans="1:11" ht="13" customHeight="1">
      <c r="A20" s="78">
        <f t="shared" si="0"/>
        <v>18</v>
      </c>
      <c r="B20" s="12"/>
      <c r="C20" s="13"/>
      <c r="D20" s="14"/>
      <c r="E20" s="31"/>
      <c r="F20" s="16"/>
      <c r="G20" s="17"/>
      <c r="H20" s="18"/>
      <c r="I20" s="14"/>
      <c r="J20" s="19"/>
      <c r="K20" s="19"/>
    </row>
    <row r="21" spans="1:11" ht="13" customHeight="1">
      <c r="A21" s="78">
        <f t="shared" si="0"/>
        <v>19</v>
      </c>
      <c r="B21" s="3"/>
      <c r="C21" s="4"/>
      <c r="D21" s="5"/>
      <c r="E21" s="30"/>
      <c r="F21" s="7"/>
      <c r="G21" s="8"/>
      <c r="H21" s="9"/>
      <c r="I21" s="5"/>
      <c r="J21" s="10"/>
      <c r="K21" s="10"/>
    </row>
    <row r="22" spans="1:11" ht="13" customHeight="1">
      <c r="A22" s="78">
        <f t="shared" si="0"/>
        <v>20</v>
      </c>
      <c r="B22" s="12"/>
      <c r="C22" s="13"/>
      <c r="D22" s="14"/>
      <c r="E22" s="31"/>
      <c r="F22" s="16"/>
      <c r="G22" s="17"/>
      <c r="H22" s="18"/>
      <c r="I22" s="14"/>
      <c r="J22" s="19"/>
      <c r="K22" s="19"/>
    </row>
    <row r="23" spans="1:11" ht="13" customHeight="1">
      <c r="A23" s="78">
        <f t="shared" si="0"/>
        <v>21</v>
      </c>
      <c r="B23" s="3"/>
      <c r="C23" s="4"/>
      <c r="D23" s="5"/>
      <c r="E23" s="30"/>
      <c r="F23" s="7"/>
      <c r="G23" s="8"/>
      <c r="H23" s="9"/>
      <c r="I23" s="5"/>
      <c r="J23" s="10"/>
      <c r="K23" s="10"/>
    </row>
    <row r="24" spans="1:11" ht="13" customHeight="1">
      <c r="A24" s="78">
        <f t="shared" si="0"/>
        <v>22</v>
      </c>
      <c r="B24" s="12"/>
      <c r="C24" s="13"/>
      <c r="D24" s="14"/>
      <c r="E24" s="31"/>
      <c r="F24" s="16"/>
      <c r="G24" s="17"/>
      <c r="H24" s="18"/>
      <c r="I24" s="14"/>
      <c r="J24" s="19"/>
      <c r="K24" s="19"/>
    </row>
    <row r="25" spans="1:11" ht="13" customHeight="1">
      <c r="A25" s="78">
        <f t="shared" si="0"/>
        <v>23</v>
      </c>
      <c r="B25" s="3"/>
      <c r="C25" s="4"/>
      <c r="D25" s="5"/>
      <c r="E25" s="30"/>
      <c r="F25" s="7"/>
      <c r="G25" s="8"/>
      <c r="H25" s="9"/>
      <c r="I25" s="5"/>
      <c r="J25" s="10"/>
      <c r="K25" s="10"/>
    </row>
    <row r="26" spans="1:11" ht="13" customHeight="1">
      <c r="A26" s="78">
        <f t="shared" si="0"/>
        <v>24</v>
      </c>
      <c r="B26" s="12"/>
      <c r="C26" s="16"/>
      <c r="D26" s="14"/>
      <c r="E26" s="31"/>
      <c r="F26" s="16"/>
      <c r="G26" s="17"/>
      <c r="H26" s="18"/>
      <c r="I26" s="14"/>
      <c r="J26" s="19"/>
      <c r="K26" s="19"/>
    </row>
    <row r="27" spans="1:11" ht="13" customHeight="1">
      <c r="A27" s="78">
        <f t="shared" si="0"/>
        <v>25</v>
      </c>
      <c r="B27" s="3"/>
      <c r="C27" s="4"/>
      <c r="D27" s="5"/>
      <c r="E27" s="30"/>
      <c r="F27" s="7"/>
      <c r="G27" s="8"/>
      <c r="H27" s="9"/>
      <c r="I27" s="5"/>
      <c r="J27" s="10"/>
      <c r="K27" s="10"/>
    </row>
    <row r="28" spans="1:11" ht="13" customHeight="1">
      <c r="A28" s="78">
        <f t="shared" si="0"/>
        <v>26</v>
      </c>
      <c r="B28" s="12"/>
      <c r="C28" s="13"/>
      <c r="D28" s="14"/>
      <c r="E28" s="31"/>
      <c r="F28" s="16"/>
      <c r="G28" s="17"/>
      <c r="H28" s="18"/>
      <c r="I28" s="14"/>
      <c r="J28" s="19"/>
      <c r="K28" s="19"/>
    </row>
    <row r="29" spans="1:11" ht="13" customHeight="1">
      <c r="A29" s="78">
        <f t="shared" si="0"/>
        <v>27</v>
      </c>
      <c r="B29" s="3"/>
      <c r="C29" s="4"/>
      <c r="D29" s="5"/>
      <c r="E29" s="30"/>
      <c r="F29" s="7"/>
      <c r="G29" s="8"/>
      <c r="H29" s="9"/>
      <c r="I29" s="5"/>
      <c r="J29" s="10"/>
      <c r="K29" s="10"/>
    </row>
    <row r="30" spans="1:11" ht="13" customHeight="1">
      <c r="A30" s="78">
        <f t="shared" si="0"/>
        <v>28</v>
      </c>
      <c r="B30" s="12"/>
      <c r="C30" s="13"/>
      <c r="D30" s="14"/>
      <c r="E30" s="31"/>
      <c r="F30" s="16"/>
      <c r="G30" s="17"/>
      <c r="H30" s="18"/>
      <c r="I30" s="14"/>
      <c r="J30" s="19"/>
      <c r="K30" s="19"/>
    </row>
    <row r="31" spans="1:11" ht="13" customHeight="1">
      <c r="A31" s="78">
        <f t="shared" si="0"/>
        <v>29</v>
      </c>
      <c r="B31" s="3"/>
      <c r="C31" s="4"/>
      <c r="D31" s="5"/>
      <c r="E31" s="30"/>
      <c r="F31" s="7"/>
      <c r="G31" s="8"/>
      <c r="H31" s="9"/>
      <c r="I31" s="5"/>
      <c r="J31" s="10"/>
      <c r="K31" s="10"/>
    </row>
    <row r="32" spans="1:11" ht="13" customHeight="1">
      <c r="A32" s="78">
        <f t="shared" si="0"/>
        <v>30</v>
      </c>
      <c r="B32" s="12"/>
      <c r="C32" s="16"/>
      <c r="D32" s="14"/>
      <c r="E32" s="31"/>
      <c r="F32" s="16"/>
      <c r="G32" s="17"/>
      <c r="H32" s="18"/>
      <c r="I32" s="14"/>
      <c r="J32" s="19"/>
      <c r="K32" s="19"/>
    </row>
    <row r="33" spans="1:12" ht="13" customHeight="1">
      <c r="A33" s="78">
        <f t="shared" si="0"/>
        <v>31</v>
      </c>
      <c r="B33" s="3"/>
      <c r="C33" s="4"/>
      <c r="D33" s="5"/>
      <c r="E33" s="30"/>
      <c r="F33" s="7"/>
      <c r="G33" s="8"/>
      <c r="H33" s="9"/>
      <c r="I33" s="5"/>
      <c r="J33" s="10"/>
      <c r="K33" s="10"/>
    </row>
    <row r="34" spans="1:12" ht="13" customHeight="1">
      <c r="A34" s="78">
        <f t="shared" si="0"/>
        <v>32</v>
      </c>
      <c r="B34" s="12"/>
      <c r="C34" s="13"/>
      <c r="D34" s="14"/>
      <c r="E34" s="31"/>
      <c r="F34" s="16"/>
      <c r="G34" s="17"/>
      <c r="H34" s="18"/>
      <c r="I34" s="14"/>
      <c r="J34" s="19"/>
      <c r="K34" s="19"/>
    </row>
    <row r="35" spans="1:12" ht="13" customHeight="1">
      <c r="A35" s="78">
        <f t="shared" si="0"/>
        <v>33</v>
      </c>
      <c r="B35" s="3"/>
      <c r="C35" s="4"/>
      <c r="D35" s="5"/>
      <c r="E35" s="30"/>
      <c r="F35" s="7"/>
      <c r="G35" s="8"/>
      <c r="H35" s="9"/>
      <c r="I35" s="5"/>
      <c r="J35" s="10"/>
      <c r="K35" s="10"/>
    </row>
    <row r="36" spans="1:12" ht="13" customHeight="1">
      <c r="A36" s="78">
        <f t="shared" si="0"/>
        <v>34</v>
      </c>
      <c r="B36" s="12"/>
      <c r="C36" s="13"/>
      <c r="D36" s="14"/>
      <c r="E36" s="31"/>
      <c r="F36" s="16"/>
      <c r="G36" s="17"/>
      <c r="H36" s="18"/>
      <c r="I36" s="14"/>
      <c r="J36" s="19"/>
      <c r="K36" s="19"/>
    </row>
    <row r="37" spans="1:12" ht="13" customHeight="1">
      <c r="A37" s="78">
        <f t="shared" si="0"/>
        <v>35</v>
      </c>
      <c r="B37" s="3"/>
      <c r="C37" s="4"/>
      <c r="D37" s="5"/>
      <c r="E37" s="30"/>
      <c r="F37" s="7"/>
      <c r="G37" s="8"/>
      <c r="H37" s="9"/>
      <c r="I37" s="5"/>
      <c r="J37" s="10"/>
      <c r="K37" s="10"/>
    </row>
    <row r="38" spans="1:12" ht="13" customHeight="1">
      <c r="A38" s="78">
        <f t="shared" si="0"/>
        <v>36</v>
      </c>
      <c r="B38" s="12"/>
      <c r="C38" s="13"/>
      <c r="D38" s="14"/>
      <c r="E38" s="31"/>
      <c r="F38" s="16"/>
      <c r="G38" s="17"/>
      <c r="H38" s="18"/>
      <c r="I38" s="14"/>
      <c r="J38" s="19"/>
      <c r="K38" s="19"/>
      <c r="L38" s="11" t="s">
        <v>71</v>
      </c>
    </row>
  </sheetData>
  <mergeCells count="8">
    <mergeCell ref="H1:H2"/>
    <mergeCell ref="I1:K2"/>
    <mergeCell ref="B1:B2"/>
    <mergeCell ref="C1:C2"/>
    <mergeCell ref="D1:D2"/>
    <mergeCell ref="E1:E2"/>
    <mergeCell ref="F1:F2"/>
    <mergeCell ref="G1:G2"/>
  </mergeCells>
  <phoneticPr fontId="2"/>
  <conditionalFormatting sqref="G4 G6 G8 G10 G12 G14 G16 G18 G20 G22 G24 G26 G28 G30 G32 G34 G36 G38">
    <cfRule type="expression" dxfId="13" priority="2" stopIfTrue="1">
      <formula>AND(E4=1,F4="式")</formula>
    </cfRule>
    <cfRule type="expression" dxfId="12" priority="3" stopIfTrue="1">
      <formula>AND(E4=1,F4="か所")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86A64-A967-4208-9D37-5E5CDC3BDCE0}">
  <sheetPr>
    <tabColor rgb="FFFF99CC"/>
  </sheetPr>
  <dimension ref="A1:Y108"/>
  <sheetViews>
    <sheetView showGridLines="0" showZeros="0" view="pageBreakPreview" topLeftCell="A42"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1" customWidth="1"/>
    <col min="12" max="12" width="9" style="11"/>
    <col min="13" max="13" width="9.36328125" style="11" bestFit="1" customWidth="1"/>
    <col min="14" max="14" width="10.26953125" style="11" bestFit="1" customWidth="1"/>
    <col min="15" max="15" width="9" style="11"/>
    <col min="16" max="23" width="9" style="26"/>
    <col min="24" max="16384" width="9" style="11"/>
  </cols>
  <sheetData>
    <row r="1" spans="1:25" s="2" customFormat="1" ht="13.5" customHeight="1">
      <c r="B1" s="201"/>
      <c r="C1" s="203" t="s">
        <v>1</v>
      </c>
      <c r="D1" s="203" t="s">
        <v>2</v>
      </c>
      <c r="E1" s="204" t="s">
        <v>3</v>
      </c>
      <c r="F1" s="203" t="s">
        <v>4</v>
      </c>
      <c r="G1" s="196" t="s">
        <v>5</v>
      </c>
      <c r="H1" s="196" t="s">
        <v>6</v>
      </c>
      <c r="I1" s="198" t="s">
        <v>7</v>
      </c>
      <c r="J1" s="198"/>
      <c r="K1" s="199"/>
      <c r="N1" s="1"/>
      <c r="P1" s="26"/>
      <c r="Q1" s="26"/>
      <c r="R1" s="26"/>
      <c r="S1" s="26"/>
      <c r="T1" s="26"/>
      <c r="U1" s="26"/>
      <c r="V1" s="26"/>
      <c r="W1" s="26"/>
    </row>
    <row r="2" spans="1:25" s="2" customFormat="1" ht="13.5" customHeight="1">
      <c r="B2" s="202"/>
      <c r="C2" s="197"/>
      <c r="D2" s="197"/>
      <c r="E2" s="205"/>
      <c r="F2" s="197"/>
      <c r="G2" s="197"/>
      <c r="H2" s="197"/>
      <c r="I2" s="197"/>
      <c r="J2" s="197"/>
      <c r="K2" s="200"/>
      <c r="N2" s="1"/>
      <c r="P2" s="26"/>
      <c r="Q2" s="26"/>
      <c r="R2" s="26"/>
      <c r="S2" s="26"/>
      <c r="T2" s="26"/>
      <c r="U2" s="26"/>
      <c r="V2" s="26"/>
      <c r="W2" s="26"/>
      <c r="X2" s="34"/>
      <c r="Y2" s="33"/>
    </row>
    <row r="3" spans="1:25" ht="13" customHeight="1">
      <c r="A3" s="70">
        <v>1</v>
      </c>
      <c r="B3" s="3"/>
      <c r="C3" s="4"/>
      <c r="D3" s="5"/>
      <c r="E3" s="30"/>
      <c r="F3" s="7"/>
      <c r="G3" s="8"/>
      <c r="H3" s="9"/>
      <c r="I3" s="5"/>
      <c r="J3" s="10"/>
      <c r="K3" s="27"/>
      <c r="N3" s="1"/>
      <c r="X3" s="1"/>
    </row>
    <row r="4" spans="1:25" ht="13" customHeight="1">
      <c r="A4" s="70">
        <f t="shared" ref="A4:A38" si="0">A3+1</f>
        <v>2</v>
      </c>
      <c r="B4" s="12" t="s">
        <v>854</v>
      </c>
      <c r="C4" s="13" t="s">
        <v>93</v>
      </c>
      <c r="D4" s="14"/>
      <c r="E4" s="31"/>
      <c r="F4" s="16"/>
      <c r="G4" s="17"/>
      <c r="H4" s="18"/>
      <c r="I4" s="14"/>
      <c r="J4" s="19"/>
      <c r="K4" s="28"/>
      <c r="N4" s="1"/>
      <c r="X4" s="1"/>
    </row>
    <row r="5" spans="1:25" ht="13" customHeight="1">
      <c r="A5" s="70">
        <f t="shared" si="0"/>
        <v>3</v>
      </c>
      <c r="B5" s="3"/>
      <c r="C5" s="4"/>
      <c r="D5" s="5" t="s">
        <v>106</v>
      </c>
      <c r="E5" s="74"/>
      <c r="F5" s="7"/>
      <c r="G5" s="8"/>
      <c r="H5" s="57"/>
      <c r="I5" s="5"/>
      <c r="J5" s="10"/>
      <c r="K5" s="64"/>
      <c r="N5" s="76"/>
      <c r="P5" s="75"/>
      <c r="Q5" s="75"/>
      <c r="R5" s="75"/>
      <c r="S5" s="75"/>
      <c r="T5" s="75"/>
      <c r="U5" s="75"/>
      <c r="V5" s="75"/>
      <c r="W5" s="75"/>
      <c r="X5" s="76"/>
    </row>
    <row r="6" spans="1:25" s="89" customFormat="1" ht="13" customHeight="1">
      <c r="A6" s="93">
        <f t="shared" si="0"/>
        <v>4</v>
      </c>
      <c r="B6" s="12"/>
      <c r="C6" s="13" t="s">
        <v>581</v>
      </c>
      <c r="D6" s="14" t="s">
        <v>585</v>
      </c>
      <c r="E6" s="77">
        <v>162</v>
      </c>
      <c r="F6" s="16" t="s">
        <v>498</v>
      </c>
      <c r="G6" s="17"/>
      <c r="H6" s="58"/>
      <c r="I6" s="14"/>
      <c r="J6" s="19"/>
      <c r="K6" s="65"/>
      <c r="N6" s="90"/>
      <c r="P6" s="91"/>
      <c r="Q6" s="91"/>
      <c r="R6" s="91"/>
      <c r="S6" s="91"/>
      <c r="T6" s="91"/>
      <c r="U6" s="91"/>
      <c r="V6" s="91"/>
      <c r="W6" s="91"/>
      <c r="X6" s="90"/>
    </row>
    <row r="7" spans="1:25" ht="13" customHeight="1">
      <c r="A7" s="70">
        <f t="shared" si="0"/>
        <v>5</v>
      </c>
      <c r="B7" s="3"/>
      <c r="C7" s="4"/>
      <c r="D7" s="5" t="s">
        <v>106</v>
      </c>
      <c r="E7" s="74"/>
      <c r="F7" s="7"/>
      <c r="G7" s="8"/>
      <c r="H7" s="57"/>
      <c r="I7" s="5"/>
      <c r="J7" s="10"/>
      <c r="K7" s="64"/>
      <c r="N7" s="76"/>
      <c r="P7" s="75"/>
      <c r="Q7" s="75"/>
      <c r="R7" s="75"/>
      <c r="S7" s="75"/>
      <c r="T7" s="75"/>
      <c r="U7" s="75"/>
      <c r="V7" s="75"/>
      <c r="W7" s="75"/>
      <c r="X7" s="76"/>
    </row>
    <row r="8" spans="1:25" s="89" customFormat="1" ht="13" customHeight="1">
      <c r="A8" s="93">
        <f t="shared" si="0"/>
        <v>6</v>
      </c>
      <c r="B8" s="12"/>
      <c r="C8" s="13" t="s">
        <v>580</v>
      </c>
      <c r="D8" s="14" t="s">
        <v>583</v>
      </c>
      <c r="E8" s="77">
        <v>66</v>
      </c>
      <c r="F8" s="16" t="s">
        <v>11</v>
      </c>
      <c r="G8" s="17"/>
      <c r="H8" s="58"/>
      <c r="I8" s="14"/>
      <c r="J8" s="19"/>
      <c r="K8" s="65"/>
      <c r="N8" s="90"/>
      <c r="P8" s="91"/>
      <c r="Q8" s="91"/>
      <c r="R8" s="91"/>
      <c r="S8" s="91"/>
      <c r="T8" s="91"/>
      <c r="U8" s="91"/>
      <c r="V8" s="91"/>
      <c r="W8" s="91"/>
      <c r="X8" s="90"/>
    </row>
    <row r="9" spans="1:25" ht="13" customHeight="1">
      <c r="A9" s="70">
        <f t="shared" si="0"/>
        <v>7</v>
      </c>
      <c r="B9" s="3"/>
      <c r="C9" s="4"/>
      <c r="D9" s="5" t="s">
        <v>106</v>
      </c>
      <c r="E9" s="74"/>
      <c r="F9" s="7"/>
      <c r="G9" s="8"/>
      <c r="H9" s="57"/>
      <c r="I9" s="5"/>
      <c r="J9" s="10"/>
      <c r="K9" s="64"/>
      <c r="N9" s="76"/>
      <c r="P9" s="75"/>
      <c r="Q9" s="75"/>
      <c r="R9" s="75"/>
      <c r="S9" s="75"/>
      <c r="T9" s="75"/>
      <c r="U9" s="75"/>
      <c r="V9" s="75"/>
      <c r="W9" s="75"/>
      <c r="X9" s="76"/>
    </row>
    <row r="10" spans="1:25" s="89" customFormat="1" ht="13" customHeight="1">
      <c r="A10" s="93">
        <f t="shared" si="0"/>
        <v>8</v>
      </c>
      <c r="B10" s="12"/>
      <c r="C10" s="13" t="s">
        <v>580</v>
      </c>
      <c r="D10" s="14" t="s">
        <v>584</v>
      </c>
      <c r="E10" s="77">
        <v>35</v>
      </c>
      <c r="F10" s="16" t="s">
        <v>498</v>
      </c>
      <c r="G10" s="17"/>
      <c r="H10" s="58"/>
      <c r="I10" s="14"/>
      <c r="J10" s="19"/>
      <c r="K10" s="65"/>
      <c r="N10" s="90"/>
      <c r="P10" s="91"/>
      <c r="Q10" s="91"/>
      <c r="R10" s="91"/>
      <c r="S10" s="91"/>
      <c r="T10" s="91"/>
      <c r="U10" s="91"/>
      <c r="V10" s="91"/>
      <c r="W10" s="91"/>
      <c r="X10" s="90"/>
    </row>
    <row r="11" spans="1:25" ht="13" customHeight="1">
      <c r="A11" s="70">
        <f t="shared" si="0"/>
        <v>9</v>
      </c>
      <c r="B11" s="3"/>
      <c r="C11" s="4"/>
      <c r="D11" s="5" t="s">
        <v>496</v>
      </c>
      <c r="E11" s="74"/>
      <c r="F11" s="7"/>
      <c r="G11" s="8"/>
      <c r="H11" s="57"/>
      <c r="I11" s="5"/>
      <c r="J11" s="10"/>
      <c r="K11" s="64"/>
      <c r="N11" s="76"/>
      <c r="P11" s="75"/>
      <c r="Q11" s="75"/>
      <c r="R11" s="75"/>
      <c r="S11" s="75"/>
      <c r="T11" s="75"/>
      <c r="U11" s="75"/>
      <c r="V11" s="75"/>
      <c r="W11" s="75"/>
      <c r="X11" s="76"/>
    </row>
    <row r="12" spans="1:25" s="89" customFormat="1" ht="13" customHeight="1">
      <c r="A12" s="93">
        <f t="shared" si="0"/>
        <v>10</v>
      </c>
      <c r="B12" s="12"/>
      <c r="C12" s="13" t="s">
        <v>582</v>
      </c>
      <c r="D12" s="14" t="s">
        <v>586</v>
      </c>
      <c r="E12" s="77">
        <v>4</v>
      </c>
      <c r="F12" s="16" t="s">
        <v>498</v>
      </c>
      <c r="G12" s="17"/>
      <c r="H12" s="58"/>
      <c r="I12" s="14"/>
      <c r="J12" s="19"/>
      <c r="K12" s="65"/>
      <c r="N12" s="90"/>
      <c r="P12" s="91"/>
      <c r="Q12" s="91"/>
      <c r="R12" s="91"/>
      <c r="S12" s="91"/>
      <c r="T12" s="91"/>
      <c r="U12" s="91"/>
      <c r="V12" s="91"/>
      <c r="W12" s="91"/>
      <c r="X12" s="90"/>
    </row>
    <row r="13" spans="1:25" ht="13" customHeight="1">
      <c r="A13" s="70">
        <f t="shared" si="0"/>
        <v>11</v>
      </c>
      <c r="B13" s="3"/>
      <c r="C13" s="4"/>
      <c r="D13" s="5"/>
      <c r="E13" s="74"/>
      <c r="F13" s="7"/>
      <c r="G13" s="8"/>
      <c r="H13" s="57"/>
      <c r="I13" s="5"/>
      <c r="J13" s="10"/>
      <c r="K13" s="64"/>
      <c r="N13" s="76"/>
      <c r="P13" s="75"/>
      <c r="Q13" s="75"/>
      <c r="R13" s="75"/>
      <c r="S13" s="75"/>
      <c r="T13" s="75"/>
      <c r="U13" s="75"/>
      <c r="V13" s="75"/>
      <c r="W13" s="75"/>
      <c r="X13" s="76"/>
    </row>
    <row r="14" spans="1:25" s="98" customFormat="1" ht="13" customHeight="1">
      <c r="A14" s="97">
        <f t="shared" si="0"/>
        <v>12</v>
      </c>
      <c r="B14" s="12"/>
      <c r="C14" s="13" t="s">
        <v>587</v>
      </c>
      <c r="D14" s="14" t="s">
        <v>588</v>
      </c>
      <c r="E14" s="77">
        <v>7</v>
      </c>
      <c r="F14" s="16" t="s">
        <v>511</v>
      </c>
      <c r="G14" s="17"/>
      <c r="H14" s="58"/>
      <c r="I14" s="14"/>
      <c r="J14" s="19"/>
      <c r="K14" s="65"/>
      <c r="N14" s="99"/>
      <c r="P14" s="100"/>
      <c r="Q14" s="100"/>
      <c r="R14" s="100"/>
      <c r="S14" s="100"/>
      <c r="T14" s="100"/>
      <c r="U14" s="100"/>
      <c r="V14" s="100"/>
      <c r="W14" s="100"/>
      <c r="X14" s="99"/>
    </row>
    <row r="15" spans="1:25" ht="13" customHeight="1">
      <c r="A15" s="70">
        <f t="shared" si="0"/>
        <v>13</v>
      </c>
      <c r="B15" s="3"/>
      <c r="C15" s="4"/>
      <c r="D15" s="5"/>
      <c r="E15" s="74"/>
      <c r="F15" s="7"/>
      <c r="G15" s="8"/>
      <c r="H15" s="57"/>
      <c r="I15" s="5"/>
      <c r="J15" s="10"/>
      <c r="K15" s="64"/>
      <c r="N15" s="76"/>
      <c r="P15" s="75"/>
      <c r="Q15" s="75"/>
      <c r="R15" s="75"/>
      <c r="S15" s="75"/>
      <c r="T15" s="75"/>
      <c r="U15" s="75"/>
      <c r="V15" s="75"/>
      <c r="W15" s="75"/>
      <c r="X15" s="76"/>
    </row>
    <row r="16" spans="1:25" s="98" customFormat="1" ht="13" customHeight="1">
      <c r="A16" s="97">
        <f t="shared" si="0"/>
        <v>14</v>
      </c>
      <c r="B16" s="12"/>
      <c r="C16" s="13" t="s">
        <v>773</v>
      </c>
      <c r="D16" s="14" t="s">
        <v>774</v>
      </c>
      <c r="E16" s="77">
        <v>2</v>
      </c>
      <c r="F16" s="16" t="s">
        <v>76</v>
      </c>
      <c r="G16" s="17"/>
      <c r="H16" s="58"/>
      <c r="I16" s="14"/>
      <c r="J16" s="19"/>
      <c r="K16" s="65"/>
      <c r="N16" s="99"/>
      <c r="P16" s="100"/>
      <c r="Q16" s="100"/>
      <c r="R16" s="100"/>
      <c r="S16" s="100"/>
      <c r="T16" s="100"/>
      <c r="U16" s="100"/>
      <c r="V16" s="100"/>
      <c r="W16" s="100"/>
      <c r="X16" s="99"/>
    </row>
    <row r="17" spans="1:24" ht="13" customHeight="1">
      <c r="A17" s="70">
        <f t="shared" si="0"/>
        <v>15</v>
      </c>
      <c r="B17" s="3"/>
      <c r="C17" s="4"/>
      <c r="D17" s="5"/>
      <c r="E17" s="74"/>
      <c r="F17" s="7"/>
      <c r="G17" s="8"/>
      <c r="H17" s="57"/>
      <c r="I17" s="5"/>
      <c r="J17" s="10"/>
      <c r="K17" s="64"/>
      <c r="N17" s="76"/>
      <c r="P17" s="75"/>
      <c r="Q17" s="75"/>
      <c r="R17" s="75"/>
      <c r="S17" s="75"/>
      <c r="T17" s="75"/>
      <c r="U17" s="75"/>
      <c r="V17" s="75"/>
      <c r="W17" s="75"/>
      <c r="X17" s="76"/>
    </row>
    <row r="18" spans="1:24" s="98" customFormat="1" ht="13" customHeight="1">
      <c r="A18" s="97">
        <f t="shared" si="0"/>
        <v>16</v>
      </c>
      <c r="B18" s="12"/>
      <c r="C18" s="13" t="s">
        <v>591</v>
      </c>
      <c r="D18" s="14" t="s">
        <v>592</v>
      </c>
      <c r="E18" s="77">
        <v>2</v>
      </c>
      <c r="F18" s="16" t="s">
        <v>511</v>
      </c>
      <c r="G18" s="17"/>
      <c r="H18" s="58"/>
      <c r="I18" s="14"/>
      <c r="J18" s="19"/>
      <c r="K18" s="65"/>
      <c r="N18" s="99"/>
      <c r="P18" s="100"/>
      <c r="Q18" s="100"/>
      <c r="R18" s="100"/>
      <c r="S18" s="100"/>
      <c r="T18" s="100"/>
      <c r="U18" s="100"/>
      <c r="V18" s="100"/>
      <c r="W18" s="100"/>
      <c r="X18" s="99"/>
    </row>
    <row r="19" spans="1:24" ht="13" customHeight="1">
      <c r="A19" s="70">
        <f t="shared" si="0"/>
        <v>17</v>
      </c>
      <c r="B19" s="3"/>
      <c r="C19" s="4"/>
      <c r="D19" s="5"/>
      <c r="E19" s="74"/>
      <c r="F19" s="7"/>
      <c r="G19" s="8"/>
      <c r="H19" s="57"/>
      <c r="I19" s="5"/>
      <c r="J19" s="10"/>
      <c r="K19" s="64"/>
      <c r="N19" s="76"/>
      <c r="P19" s="75"/>
      <c r="Q19" s="75"/>
      <c r="R19" s="75"/>
      <c r="S19" s="75"/>
      <c r="T19" s="75"/>
      <c r="U19" s="75"/>
      <c r="V19" s="75"/>
      <c r="W19" s="75"/>
      <c r="X19" s="76"/>
    </row>
    <row r="20" spans="1:24" s="98" customFormat="1" ht="13" customHeight="1">
      <c r="A20" s="97">
        <f t="shared" si="0"/>
        <v>18</v>
      </c>
      <c r="B20" s="12"/>
      <c r="C20" s="13" t="s">
        <v>776</v>
      </c>
      <c r="D20" s="14" t="s">
        <v>777</v>
      </c>
      <c r="E20" s="77">
        <v>1</v>
      </c>
      <c r="F20" s="16" t="s">
        <v>511</v>
      </c>
      <c r="G20" s="17"/>
      <c r="H20" s="58"/>
      <c r="I20" s="14"/>
      <c r="J20" s="19"/>
      <c r="K20" s="65"/>
      <c r="N20" s="99"/>
      <c r="P20" s="100"/>
      <c r="Q20" s="100"/>
      <c r="R20" s="100"/>
      <c r="S20" s="100"/>
      <c r="T20" s="100"/>
      <c r="U20" s="100"/>
      <c r="V20" s="100"/>
      <c r="W20" s="100"/>
      <c r="X20" s="99"/>
    </row>
    <row r="21" spans="1:24" ht="13" customHeight="1">
      <c r="A21" s="70">
        <f t="shared" si="0"/>
        <v>19</v>
      </c>
      <c r="B21" s="3"/>
      <c r="C21" s="4"/>
      <c r="D21" s="5" t="s">
        <v>589</v>
      </c>
      <c r="E21" s="74"/>
      <c r="F21" s="7"/>
      <c r="G21" s="8"/>
      <c r="H21" s="57"/>
      <c r="I21" s="5"/>
      <c r="J21" s="10"/>
      <c r="K21" s="64"/>
      <c r="N21" s="76"/>
      <c r="P21" s="75"/>
      <c r="Q21" s="75"/>
      <c r="R21" s="75"/>
      <c r="S21" s="75"/>
      <c r="T21" s="75"/>
      <c r="U21" s="75"/>
      <c r="V21" s="75"/>
      <c r="W21" s="75"/>
      <c r="X21" s="76"/>
    </row>
    <row r="22" spans="1:24" s="98" customFormat="1" ht="13" customHeight="1">
      <c r="A22" s="97">
        <f t="shared" si="0"/>
        <v>20</v>
      </c>
      <c r="B22" s="12"/>
      <c r="C22" s="13" t="s">
        <v>858</v>
      </c>
      <c r="D22" s="14" t="s">
        <v>590</v>
      </c>
      <c r="E22" s="77">
        <v>4</v>
      </c>
      <c r="F22" s="16" t="s">
        <v>511</v>
      </c>
      <c r="G22" s="17"/>
      <c r="H22" s="58"/>
      <c r="I22" s="14"/>
      <c r="J22" s="19"/>
      <c r="K22" s="65"/>
      <c r="N22" s="99"/>
      <c r="P22" s="100"/>
      <c r="Q22" s="100"/>
      <c r="R22" s="100"/>
      <c r="S22" s="100"/>
      <c r="T22" s="100"/>
      <c r="U22" s="100"/>
      <c r="V22" s="100"/>
      <c r="W22" s="100"/>
      <c r="X22" s="99"/>
    </row>
    <row r="23" spans="1:24" ht="13" customHeight="1">
      <c r="A23" s="70">
        <f t="shared" si="0"/>
        <v>21</v>
      </c>
      <c r="B23" s="3"/>
      <c r="C23" s="4"/>
      <c r="D23" s="5" t="s">
        <v>775</v>
      </c>
      <c r="E23" s="74"/>
      <c r="F23" s="7"/>
      <c r="G23" s="8"/>
      <c r="H23" s="57"/>
      <c r="I23" s="5"/>
      <c r="J23" s="10"/>
      <c r="K23" s="64"/>
      <c r="N23" s="76"/>
      <c r="P23" s="75"/>
      <c r="Q23" s="75"/>
      <c r="R23" s="75"/>
      <c r="S23" s="75"/>
      <c r="T23" s="75"/>
      <c r="U23" s="75"/>
      <c r="V23" s="75"/>
      <c r="W23" s="75"/>
      <c r="X23" s="76"/>
    </row>
    <row r="24" spans="1:24" s="98" customFormat="1" ht="13" customHeight="1">
      <c r="A24" s="97">
        <f t="shared" si="0"/>
        <v>22</v>
      </c>
      <c r="B24" s="12"/>
      <c r="C24" s="13" t="s">
        <v>593</v>
      </c>
      <c r="D24" s="14" t="s">
        <v>594</v>
      </c>
      <c r="E24" s="77">
        <v>5</v>
      </c>
      <c r="F24" s="16" t="s">
        <v>511</v>
      </c>
      <c r="G24" s="17"/>
      <c r="H24" s="58"/>
      <c r="I24" s="14"/>
      <c r="J24" s="19"/>
      <c r="K24" s="65"/>
      <c r="N24" s="99"/>
      <c r="P24" s="100"/>
      <c r="Q24" s="100"/>
      <c r="R24" s="100"/>
      <c r="S24" s="100"/>
      <c r="T24" s="100"/>
      <c r="U24" s="100"/>
      <c r="V24" s="100"/>
      <c r="W24" s="100"/>
      <c r="X24" s="99"/>
    </row>
    <row r="25" spans="1:24" ht="13" customHeight="1">
      <c r="A25" s="70">
        <f t="shared" si="0"/>
        <v>23</v>
      </c>
      <c r="B25" s="3"/>
      <c r="C25" s="4"/>
      <c r="D25" s="5"/>
      <c r="E25" s="74"/>
      <c r="F25" s="7"/>
      <c r="G25" s="8"/>
      <c r="H25" s="57"/>
      <c r="I25" s="5"/>
      <c r="J25" s="10"/>
      <c r="K25" s="64"/>
      <c r="N25" s="76"/>
      <c r="P25" s="75"/>
      <c r="Q25" s="75"/>
      <c r="R25" s="75"/>
      <c r="S25" s="75"/>
      <c r="T25" s="75"/>
      <c r="U25" s="75"/>
      <c r="V25" s="75"/>
      <c r="W25" s="75"/>
      <c r="X25" s="76"/>
    </row>
    <row r="26" spans="1:24" s="89" customFormat="1" ht="13" customHeight="1">
      <c r="A26" s="93">
        <f t="shared" si="0"/>
        <v>24</v>
      </c>
      <c r="B26" s="12"/>
      <c r="C26" s="13" t="s">
        <v>595</v>
      </c>
      <c r="D26" s="14" t="s">
        <v>631</v>
      </c>
      <c r="E26" s="77">
        <v>4</v>
      </c>
      <c r="F26" s="16" t="s">
        <v>511</v>
      </c>
      <c r="G26" s="17"/>
      <c r="H26" s="58"/>
      <c r="I26" s="14"/>
      <c r="J26" s="19"/>
      <c r="K26" s="65"/>
      <c r="N26" s="90"/>
      <c r="P26" s="91"/>
      <c r="Q26" s="91"/>
      <c r="R26" s="91"/>
      <c r="S26" s="91"/>
      <c r="T26" s="91"/>
      <c r="U26" s="91"/>
      <c r="V26" s="91"/>
      <c r="W26" s="91"/>
      <c r="X26" s="90"/>
    </row>
    <row r="27" spans="1:24" ht="13" customHeight="1">
      <c r="A27" s="70">
        <f t="shared" si="0"/>
        <v>25</v>
      </c>
      <c r="B27" s="3"/>
      <c r="C27" s="4"/>
      <c r="D27" s="5"/>
      <c r="E27" s="74"/>
      <c r="F27" s="7"/>
      <c r="G27" s="8"/>
      <c r="H27" s="57"/>
      <c r="I27" s="5"/>
      <c r="J27" s="10"/>
      <c r="K27" s="64"/>
      <c r="N27" s="76"/>
      <c r="P27" s="75"/>
      <c r="Q27" s="75"/>
      <c r="R27" s="75"/>
      <c r="S27" s="75"/>
      <c r="T27" s="75"/>
      <c r="U27" s="75"/>
      <c r="V27" s="75"/>
      <c r="W27" s="75"/>
      <c r="X27" s="76"/>
    </row>
    <row r="28" spans="1:24" s="89" customFormat="1" ht="13" customHeight="1">
      <c r="A28" s="93">
        <f t="shared" si="0"/>
        <v>26</v>
      </c>
      <c r="B28" s="12"/>
      <c r="C28" s="13" t="s">
        <v>595</v>
      </c>
      <c r="D28" s="14" t="s">
        <v>632</v>
      </c>
      <c r="E28" s="77">
        <v>2</v>
      </c>
      <c r="F28" s="16" t="s">
        <v>511</v>
      </c>
      <c r="G28" s="17"/>
      <c r="H28" s="58"/>
      <c r="I28" s="14"/>
      <c r="J28" s="19"/>
      <c r="K28" s="65"/>
      <c r="N28" s="90"/>
      <c r="P28" s="91"/>
      <c r="Q28" s="91"/>
      <c r="R28" s="91"/>
      <c r="S28" s="91"/>
      <c r="T28" s="91"/>
      <c r="U28" s="91"/>
      <c r="V28" s="91"/>
      <c r="W28" s="91"/>
      <c r="X28" s="90"/>
    </row>
    <row r="29" spans="1:24" ht="13" customHeight="1">
      <c r="A29" s="70">
        <f t="shared" si="0"/>
        <v>27</v>
      </c>
      <c r="B29" s="3"/>
      <c r="C29" s="4"/>
      <c r="D29" s="5"/>
      <c r="E29" s="74"/>
      <c r="F29" s="7"/>
      <c r="G29" s="8"/>
      <c r="H29" s="57"/>
      <c r="I29" s="5"/>
      <c r="J29" s="10"/>
      <c r="K29" s="64"/>
      <c r="N29" s="76"/>
      <c r="P29" s="75"/>
      <c r="Q29" s="75"/>
      <c r="R29" s="75"/>
      <c r="S29" s="75"/>
      <c r="T29" s="75"/>
      <c r="U29" s="75"/>
      <c r="V29" s="75"/>
      <c r="W29" s="75"/>
      <c r="X29" s="76"/>
    </row>
    <row r="30" spans="1:24" s="89" customFormat="1" ht="13" customHeight="1">
      <c r="A30" s="93">
        <f t="shared" si="0"/>
        <v>28</v>
      </c>
      <c r="B30" s="12"/>
      <c r="C30" s="13" t="s">
        <v>595</v>
      </c>
      <c r="D30" s="14" t="s">
        <v>633</v>
      </c>
      <c r="E30" s="77">
        <v>4</v>
      </c>
      <c r="F30" s="16" t="s">
        <v>511</v>
      </c>
      <c r="G30" s="17"/>
      <c r="H30" s="58"/>
      <c r="I30" s="14"/>
      <c r="J30" s="19"/>
      <c r="K30" s="65"/>
      <c r="N30" s="90"/>
      <c r="P30" s="91"/>
      <c r="Q30" s="91"/>
      <c r="R30" s="91"/>
      <c r="S30" s="91"/>
      <c r="T30" s="91"/>
      <c r="U30" s="91"/>
      <c r="V30" s="91"/>
      <c r="W30" s="91"/>
      <c r="X30" s="90"/>
    </row>
    <row r="31" spans="1:24" ht="13" customHeight="1">
      <c r="A31" s="70">
        <f t="shared" si="0"/>
        <v>29</v>
      </c>
      <c r="B31" s="3"/>
      <c r="C31" s="4"/>
      <c r="D31" s="5"/>
      <c r="E31" s="74"/>
      <c r="F31" s="7"/>
      <c r="G31" s="8"/>
      <c r="H31" s="57"/>
      <c r="I31" s="5"/>
      <c r="J31" s="10"/>
      <c r="K31" s="64"/>
      <c r="N31" s="76"/>
      <c r="P31" s="75"/>
      <c r="Q31" s="75"/>
      <c r="R31" s="75"/>
      <c r="S31" s="75"/>
      <c r="T31" s="75"/>
      <c r="U31" s="75"/>
      <c r="V31" s="75"/>
      <c r="W31" s="75"/>
      <c r="X31" s="76"/>
    </row>
    <row r="32" spans="1:24" s="89" customFormat="1" ht="13" customHeight="1">
      <c r="A32" s="93">
        <f t="shared" si="0"/>
        <v>30</v>
      </c>
      <c r="B32" s="12"/>
      <c r="C32" s="13" t="s">
        <v>596</v>
      </c>
      <c r="D32" s="14" t="s">
        <v>597</v>
      </c>
      <c r="E32" s="77">
        <v>11</v>
      </c>
      <c r="F32" s="16" t="s">
        <v>511</v>
      </c>
      <c r="G32" s="17"/>
      <c r="H32" s="58"/>
      <c r="I32" s="14"/>
      <c r="J32" s="19"/>
      <c r="K32" s="65"/>
      <c r="N32" s="90"/>
      <c r="P32" s="91"/>
      <c r="Q32" s="91"/>
      <c r="R32" s="91"/>
      <c r="S32" s="91"/>
      <c r="T32" s="91"/>
      <c r="U32" s="91"/>
      <c r="V32" s="91"/>
      <c r="W32" s="91"/>
      <c r="X32" s="90"/>
    </row>
    <row r="33" spans="1:24" ht="13" customHeight="1">
      <c r="A33" s="70">
        <f t="shared" si="0"/>
        <v>31</v>
      </c>
      <c r="B33" s="3"/>
      <c r="C33" s="4"/>
      <c r="D33" s="5"/>
      <c r="E33" s="74"/>
      <c r="F33" s="7"/>
      <c r="G33" s="8"/>
      <c r="H33" s="57"/>
      <c r="I33" s="5"/>
      <c r="J33" s="10"/>
      <c r="K33" s="64"/>
      <c r="N33" s="76"/>
      <c r="P33" s="75"/>
      <c r="Q33" s="75"/>
      <c r="R33" s="75"/>
      <c r="S33" s="75"/>
      <c r="T33" s="75"/>
      <c r="U33" s="75"/>
      <c r="V33" s="75"/>
      <c r="W33" s="75"/>
      <c r="X33" s="76"/>
    </row>
    <row r="34" spans="1:24" s="89" customFormat="1" ht="13" customHeight="1">
      <c r="A34" s="93">
        <f t="shared" si="0"/>
        <v>32</v>
      </c>
      <c r="B34" s="12"/>
      <c r="C34" s="13" t="s">
        <v>596</v>
      </c>
      <c r="D34" s="14" t="s">
        <v>778</v>
      </c>
      <c r="E34" s="77">
        <v>2</v>
      </c>
      <c r="F34" s="16" t="s">
        <v>76</v>
      </c>
      <c r="G34" s="17"/>
      <c r="H34" s="58"/>
      <c r="I34" s="14"/>
      <c r="J34" s="19"/>
      <c r="K34" s="65"/>
      <c r="N34" s="90"/>
      <c r="P34" s="91"/>
      <c r="Q34" s="91"/>
      <c r="R34" s="91"/>
      <c r="S34" s="91"/>
      <c r="T34" s="91"/>
      <c r="U34" s="91"/>
      <c r="V34" s="91"/>
      <c r="W34" s="91"/>
      <c r="X34" s="90"/>
    </row>
    <row r="35" spans="1:24" ht="13" customHeight="1">
      <c r="A35" s="70">
        <f t="shared" si="0"/>
        <v>33</v>
      </c>
      <c r="B35" s="3"/>
      <c r="C35" s="4"/>
      <c r="D35" s="5"/>
      <c r="E35" s="74"/>
      <c r="F35" s="7"/>
      <c r="G35" s="8"/>
      <c r="H35" s="57"/>
      <c r="I35" s="5"/>
      <c r="J35" s="10"/>
      <c r="K35" s="64"/>
      <c r="N35" s="76"/>
      <c r="P35" s="75"/>
      <c r="Q35" s="75"/>
      <c r="R35" s="75"/>
      <c r="S35" s="75"/>
      <c r="T35" s="75"/>
      <c r="U35" s="75"/>
      <c r="V35" s="75"/>
      <c r="W35" s="75"/>
      <c r="X35" s="76"/>
    </row>
    <row r="36" spans="1:24" s="89" customFormat="1" ht="13" customHeight="1">
      <c r="A36" s="93">
        <f t="shared" si="0"/>
        <v>34</v>
      </c>
      <c r="B36" s="12"/>
      <c r="C36" s="13" t="s">
        <v>596</v>
      </c>
      <c r="D36" s="14" t="s">
        <v>598</v>
      </c>
      <c r="E36" s="77">
        <v>2</v>
      </c>
      <c r="F36" s="16" t="s">
        <v>511</v>
      </c>
      <c r="G36" s="17"/>
      <c r="H36" s="58"/>
      <c r="I36" s="14"/>
      <c r="J36" s="19"/>
      <c r="K36" s="65"/>
      <c r="N36" s="90"/>
      <c r="P36" s="91"/>
      <c r="Q36" s="91"/>
      <c r="R36" s="91"/>
      <c r="S36" s="91"/>
      <c r="T36" s="91"/>
      <c r="U36" s="91"/>
      <c r="V36" s="91"/>
      <c r="W36" s="91"/>
      <c r="X36" s="90"/>
    </row>
    <row r="37" spans="1:24" ht="13" customHeight="1">
      <c r="A37" s="70">
        <f t="shared" si="0"/>
        <v>35</v>
      </c>
      <c r="B37" s="3"/>
      <c r="C37" s="4"/>
      <c r="D37" s="5"/>
      <c r="E37" s="74"/>
      <c r="F37" s="7"/>
      <c r="G37" s="8"/>
      <c r="H37" s="57"/>
      <c r="I37" s="5"/>
      <c r="J37" s="10"/>
      <c r="K37" s="64"/>
      <c r="N37" s="76"/>
      <c r="P37" s="75"/>
      <c r="Q37" s="75"/>
      <c r="R37" s="75"/>
      <c r="S37" s="75"/>
      <c r="T37" s="75"/>
      <c r="U37" s="75"/>
      <c r="V37" s="75"/>
      <c r="W37" s="75"/>
      <c r="X37" s="76"/>
    </row>
    <row r="38" spans="1:24" s="89" customFormat="1" ht="13" customHeight="1">
      <c r="A38" s="93">
        <f t="shared" si="0"/>
        <v>36</v>
      </c>
      <c r="B38" s="12"/>
      <c r="C38" s="13" t="s">
        <v>599</v>
      </c>
      <c r="D38" s="14" t="s">
        <v>600</v>
      </c>
      <c r="E38" s="77">
        <v>1</v>
      </c>
      <c r="F38" s="16" t="s">
        <v>511</v>
      </c>
      <c r="G38" s="17"/>
      <c r="H38" s="58"/>
      <c r="I38" s="14"/>
      <c r="J38" s="19"/>
      <c r="K38" s="28"/>
      <c r="N38" s="90"/>
      <c r="P38" s="91"/>
      <c r="Q38" s="91"/>
      <c r="R38" s="91"/>
      <c r="S38" s="91"/>
      <c r="T38" s="91"/>
      <c r="U38" s="91"/>
      <c r="V38" s="91"/>
      <c r="W38" s="91"/>
      <c r="X38" s="90"/>
    </row>
    <row r="39" spans="1:24" ht="13" customHeight="1">
      <c r="A39" s="69">
        <v>1</v>
      </c>
      <c r="B39" s="3"/>
      <c r="C39" s="4"/>
      <c r="D39" s="5"/>
      <c r="E39" s="74"/>
      <c r="F39" s="7"/>
      <c r="G39" s="8"/>
      <c r="H39" s="57"/>
      <c r="I39" s="5"/>
      <c r="J39" s="10"/>
      <c r="K39" s="64"/>
      <c r="N39" s="76"/>
      <c r="P39" s="75"/>
      <c r="Q39" s="75"/>
      <c r="R39" s="75"/>
      <c r="S39" s="75"/>
      <c r="T39" s="75"/>
      <c r="U39" s="75"/>
      <c r="V39" s="75"/>
      <c r="W39" s="75"/>
      <c r="X39" s="76"/>
    </row>
    <row r="40" spans="1:24" s="89" customFormat="1" ht="13" customHeight="1">
      <c r="A40" s="92">
        <f t="shared" ref="A40:A74" si="1">A39+1</f>
        <v>2</v>
      </c>
      <c r="B40" s="12"/>
      <c r="C40" s="13" t="s">
        <v>601</v>
      </c>
      <c r="D40" s="14" t="s">
        <v>602</v>
      </c>
      <c r="E40" s="77">
        <v>29</v>
      </c>
      <c r="F40" s="16" t="s">
        <v>511</v>
      </c>
      <c r="G40" s="17"/>
      <c r="H40" s="58"/>
      <c r="I40" s="14"/>
      <c r="J40" s="19"/>
      <c r="K40" s="65"/>
      <c r="N40" s="90"/>
      <c r="P40" s="91"/>
      <c r="Q40" s="91"/>
      <c r="R40" s="91"/>
      <c r="S40" s="91"/>
      <c r="T40" s="91"/>
      <c r="U40" s="91"/>
      <c r="V40" s="91"/>
      <c r="W40" s="91"/>
      <c r="X40" s="90"/>
    </row>
    <row r="41" spans="1:24" ht="13" customHeight="1">
      <c r="A41" s="69">
        <f t="shared" si="1"/>
        <v>3</v>
      </c>
      <c r="B41" s="3"/>
      <c r="C41" s="4"/>
      <c r="D41" s="5"/>
      <c r="E41" s="74"/>
      <c r="F41" s="7"/>
      <c r="G41" s="8"/>
      <c r="H41" s="57"/>
      <c r="I41" s="5"/>
      <c r="J41" s="10"/>
      <c r="K41" s="64"/>
      <c r="N41" s="76"/>
      <c r="P41" s="75"/>
      <c r="Q41" s="75"/>
      <c r="R41" s="75"/>
      <c r="S41" s="75"/>
      <c r="T41" s="75"/>
      <c r="U41" s="75"/>
      <c r="V41" s="75"/>
      <c r="W41" s="75"/>
      <c r="X41" s="76"/>
    </row>
    <row r="42" spans="1:24" s="89" customFormat="1" ht="13" customHeight="1">
      <c r="A42" s="92">
        <f t="shared" si="1"/>
        <v>4</v>
      </c>
      <c r="B42" s="12"/>
      <c r="C42" s="13" t="s">
        <v>601</v>
      </c>
      <c r="D42" s="14" t="s">
        <v>603</v>
      </c>
      <c r="E42" s="77">
        <v>1</v>
      </c>
      <c r="F42" s="16" t="s">
        <v>511</v>
      </c>
      <c r="G42" s="17"/>
      <c r="H42" s="58"/>
      <c r="I42" s="14"/>
      <c r="J42" s="19"/>
      <c r="K42" s="65"/>
      <c r="N42" s="90"/>
      <c r="P42" s="91"/>
      <c r="Q42" s="91"/>
      <c r="R42" s="91"/>
      <c r="S42" s="91"/>
      <c r="T42" s="91"/>
      <c r="U42" s="91"/>
      <c r="V42" s="91"/>
      <c r="W42" s="91"/>
      <c r="X42" s="90"/>
    </row>
    <row r="43" spans="1:24" ht="13" customHeight="1">
      <c r="A43" s="69">
        <f t="shared" si="1"/>
        <v>5</v>
      </c>
      <c r="B43" s="3"/>
      <c r="C43" s="4"/>
      <c r="D43" s="5"/>
      <c r="E43" s="74"/>
      <c r="F43" s="7"/>
      <c r="G43" s="8"/>
      <c r="H43" s="57"/>
      <c r="I43" s="5"/>
      <c r="J43" s="10"/>
      <c r="K43" s="64"/>
      <c r="N43" s="76"/>
      <c r="P43" s="75"/>
      <c r="Q43" s="75"/>
      <c r="R43" s="75"/>
      <c r="S43" s="75"/>
      <c r="T43" s="75"/>
      <c r="U43" s="75"/>
      <c r="V43" s="75"/>
      <c r="W43" s="75"/>
      <c r="X43" s="76"/>
    </row>
    <row r="44" spans="1:24" s="89" customFormat="1" ht="13" customHeight="1">
      <c r="A44" s="92">
        <f t="shared" si="1"/>
        <v>6</v>
      </c>
      <c r="B44" s="12"/>
      <c r="C44" s="13" t="s">
        <v>604</v>
      </c>
      <c r="D44" s="14" t="s">
        <v>605</v>
      </c>
      <c r="E44" s="77">
        <v>263</v>
      </c>
      <c r="F44" s="16" t="s">
        <v>498</v>
      </c>
      <c r="G44" s="17"/>
      <c r="H44" s="58"/>
      <c r="I44" s="14"/>
      <c r="J44" s="19"/>
      <c r="K44" s="65"/>
      <c r="N44" s="90"/>
      <c r="P44" s="91"/>
      <c r="Q44" s="91"/>
      <c r="R44" s="91"/>
      <c r="S44" s="91"/>
      <c r="T44" s="91"/>
      <c r="U44" s="91"/>
      <c r="V44" s="91"/>
      <c r="W44" s="91"/>
      <c r="X44" s="90"/>
    </row>
    <row r="45" spans="1:24" s="66" customFormat="1" ht="13" customHeight="1">
      <c r="A45" s="69">
        <f t="shared" si="1"/>
        <v>7</v>
      </c>
      <c r="B45" s="3"/>
      <c r="C45" s="4"/>
      <c r="D45" s="5"/>
      <c r="E45" s="74"/>
      <c r="F45" s="7"/>
      <c r="G45" s="8"/>
      <c r="H45" s="57"/>
      <c r="I45" s="5"/>
      <c r="J45" s="10"/>
      <c r="K45" s="64"/>
      <c r="N45" s="67"/>
      <c r="P45" s="68"/>
      <c r="Q45" s="68"/>
      <c r="R45" s="68"/>
      <c r="S45" s="68"/>
      <c r="T45" s="68"/>
      <c r="U45" s="68"/>
      <c r="V45" s="68"/>
      <c r="W45" s="68"/>
      <c r="X45" s="67"/>
    </row>
    <row r="46" spans="1:24" s="66" customFormat="1" ht="13" customHeight="1">
      <c r="A46" s="69">
        <f t="shared" si="1"/>
        <v>8</v>
      </c>
      <c r="B46" s="12"/>
      <c r="C46" s="13" t="s">
        <v>546</v>
      </c>
      <c r="D46" s="14"/>
      <c r="E46" s="77">
        <v>1</v>
      </c>
      <c r="F46" s="16" t="s">
        <v>13</v>
      </c>
      <c r="G46" s="17"/>
      <c r="H46" s="58"/>
      <c r="I46" s="14"/>
      <c r="J46" s="19"/>
      <c r="K46" s="65"/>
      <c r="N46" s="67"/>
      <c r="P46" s="68"/>
      <c r="Q46" s="68"/>
      <c r="R46" s="68"/>
      <c r="S46" s="68"/>
      <c r="T46" s="68"/>
      <c r="U46" s="68"/>
      <c r="V46" s="68"/>
      <c r="W46" s="68"/>
      <c r="X46" s="67"/>
    </row>
    <row r="47" spans="1:24" s="66" customFormat="1" ht="13" customHeight="1">
      <c r="A47" s="69">
        <f t="shared" si="1"/>
        <v>9</v>
      </c>
      <c r="B47" s="3"/>
      <c r="C47" s="4"/>
      <c r="D47" s="5"/>
      <c r="E47" s="74"/>
      <c r="F47" s="7"/>
      <c r="G47" s="8"/>
      <c r="H47" s="57"/>
      <c r="I47" s="5"/>
      <c r="J47" s="10"/>
      <c r="K47" s="64"/>
      <c r="N47" s="67"/>
      <c r="P47" s="68"/>
      <c r="Q47" s="68"/>
      <c r="R47" s="68"/>
      <c r="S47" s="68"/>
      <c r="T47" s="68"/>
      <c r="U47" s="68"/>
      <c r="V47" s="68"/>
      <c r="W47" s="68"/>
      <c r="X47" s="67"/>
    </row>
    <row r="48" spans="1:24" s="66" customFormat="1" ht="13" customHeight="1">
      <c r="A48" s="69">
        <f t="shared" si="1"/>
        <v>10</v>
      </c>
      <c r="B48" s="12"/>
      <c r="C48" s="13" t="s">
        <v>334</v>
      </c>
      <c r="D48" s="14"/>
      <c r="E48" s="77">
        <v>1</v>
      </c>
      <c r="F48" s="16" t="s">
        <v>13</v>
      </c>
      <c r="G48" s="17"/>
      <c r="H48" s="58"/>
      <c r="I48" s="14"/>
      <c r="J48" s="19"/>
      <c r="K48" s="65"/>
      <c r="N48" s="67"/>
      <c r="P48" s="68"/>
      <c r="Q48" s="68"/>
      <c r="R48" s="68"/>
      <c r="S48" s="68"/>
      <c r="T48" s="68"/>
      <c r="U48" s="68"/>
      <c r="V48" s="68"/>
      <c r="W48" s="68"/>
      <c r="X48" s="67"/>
    </row>
    <row r="49" spans="1:24" s="66" customFormat="1" ht="13" customHeight="1">
      <c r="A49" s="69">
        <f t="shared" si="1"/>
        <v>11</v>
      </c>
      <c r="B49" s="3"/>
      <c r="C49" s="4"/>
      <c r="D49" s="5"/>
      <c r="E49" s="74"/>
      <c r="F49" s="7"/>
      <c r="G49" s="8"/>
      <c r="H49" s="57"/>
      <c r="I49" s="5"/>
      <c r="J49" s="10"/>
      <c r="K49" s="64"/>
      <c r="N49" s="67"/>
      <c r="P49" s="68"/>
      <c r="Q49" s="68"/>
      <c r="R49" s="68"/>
      <c r="S49" s="68"/>
      <c r="T49" s="68"/>
      <c r="U49" s="68"/>
      <c r="V49" s="68"/>
      <c r="W49" s="68"/>
      <c r="X49" s="67"/>
    </row>
    <row r="50" spans="1:24" s="66" customFormat="1" ht="13" customHeight="1">
      <c r="A50" s="69">
        <f t="shared" si="1"/>
        <v>12</v>
      </c>
      <c r="B50" s="12"/>
      <c r="C50" s="13" t="s">
        <v>627</v>
      </c>
      <c r="D50" s="14"/>
      <c r="E50" s="77">
        <v>1</v>
      </c>
      <c r="F50" s="16" t="s">
        <v>13</v>
      </c>
      <c r="G50" s="17"/>
      <c r="H50" s="58"/>
      <c r="I50" s="14"/>
      <c r="J50" s="19"/>
      <c r="K50" s="65"/>
      <c r="N50" s="67"/>
      <c r="P50" s="68"/>
      <c r="Q50" s="68"/>
      <c r="R50" s="68"/>
      <c r="S50" s="68"/>
      <c r="T50" s="68"/>
      <c r="U50" s="68"/>
      <c r="V50" s="68"/>
      <c r="W50" s="68"/>
      <c r="X50" s="67"/>
    </row>
    <row r="51" spans="1:24" s="66" customFormat="1" ht="13" customHeight="1">
      <c r="A51" s="69">
        <f t="shared" si="1"/>
        <v>13</v>
      </c>
      <c r="B51" s="3"/>
      <c r="C51" s="4"/>
      <c r="D51" s="5"/>
      <c r="E51" s="74"/>
      <c r="F51" s="7"/>
      <c r="G51" s="8"/>
      <c r="H51" s="57"/>
      <c r="I51" s="5"/>
      <c r="J51" s="10"/>
      <c r="K51" s="64"/>
      <c r="N51" s="67"/>
      <c r="P51" s="68"/>
      <c r="Q51" s="68"/>
      <c r="R51" s="68"/>
      <c r="S51" s="68"/>
      <c r="T51" s="68"/>
      <c r="U51" s="68"/>
      <c r="V51" s="68"/>
      <c r="W51" s="68"/>
      <c r="X51" s="67"/>
    </row>
    <row r="52" spans="1:24" s="66" customFormat="1" ht="13" customHeight="1">
      <c r="A52" s="69">
        <f t="shared" si="1"/>
        <v>14</v>
      </c>
      <c r="B52" s="12"/>
      <c r="C52" s="13" t="s">
        <v>779</v>
      </c>
      <c r="D52" s="14"/>
      <c r="E52" s="77">
        <v>1</v>
      </c>
      <c r="F52" s="16" t="s">
        <v>13</v>
      </c>
      <c r="G52" s="17"/>
      <c r="H52" s="58"/>
      <c r="I52" s="14"/>
      <c r="J52" s="19"/>
      <c r="K52" s="65"/>
      <c r="N52" s="67"/>
      <c r="P52" s="68"/>
      <c r="Q52" s="68"/>
      <c r="R52" s="68"/>
      <c r="S52" s="68"/>
      <c r="T52" s="68"/>
      <c r="U52" s="68"/>
      <c r="V52" s="68"/>
      <c r="W52" s="68"/>
      <c r="X52" s="67"/>
    </row>
    <row r="53" spans="1:24" ht="13" customHeight="1">
      <c r="A53" s="69">
        <f t="shared" si="1"/>
        <v>15</v>
      </c>
      <c r="B53" s="3"/>
      <c r="C53" s="4"/>
      <c r="D53" s="5"/>
      <c r="E53" s="74"/>
      <c r="F53" s="7"/>
      <c r="G53" s="8"/>
      <c r="H53" s="9"/>
      <c r="I53" s="5"/>
      <c r="J53" s="10"/>
      <c r="K53" s="27"/>
      <c r="N53" s="1"/>
      <c r="X53" s="1"/>
    </row>
    <row r="54" spans="1:24" ht="13" customHeight="1">
      <c r="A54" s="69">
        <f t="shared" si="1"/>
        <v>16</v>
      </c>
      <c r="B54" s="12"/>
      <c r="C54" s="13"/>
      <c r="D54" s="14"/>
      <c r="E54" s="77"/>
      <c r="F54" s="16"/>
      <c r="G54" s="17"/>
      <c r="H54" s="18"/>
      <c r="I54" s="14"/>
      <c r="J54" s="19"/>
      <c r="K54" s="28"/>
      <c r="N54" s="1"/>
      <c r="X54" s="1"/>
    </row>
    <row r="55" spans="1:24" ht="13" customHeight="1">
      <c r="A55" s="69">
        <f t="shared" si="1"/>
        <v>17</v>
      </c>
      <c r="B55" s="3"/>
      <c r="C55" s="4"/>
      <c r="D55" s="5"/>
      <c r="E55" s="74"/>
      <c r="F55" s="7"/>
      <c r="G55" s="8"/>
      <c r="H55" s="9"/>
      <c r="I55" s="5"/>
      <c r="J55" s="10"/>
      <c r="K55" s="27"/>
      <c r="N55" s="1"/>
      <c r="X55" s="1"/>
    </row>
    <row r="56" spans="1:24" ht="13" customHeight="1">
      <c r="A56" s="69">
        <f t="shared" si="1"/>
        <v>18</v>
      </c>
      <c r="B56" s="12"/>
      <c r="C56" s="13"/>
      <c r="D56" s="14"/>
      <c r="E56" s="77"/>
      <c r="F56" s="16"/>
      <c r="G56" s="17"/>
      <c r="H56" s="18"/>
      <c r="I56" s="14"/>
      <c r="J56" s="19"/>
      <c r="K56" s="28"/>
      <c r="N56" s="1"/>
      <c r="X56" s="1"/>
    </row>
    <row r="57" spans="1:24" ht="13" customHeight="1">
      <c r="A57" s="69">
        <f t="shared" si="1"/>
        <v>19</v>
      </c>
      <c r="B57" s="3"/>
      <c r="C57" s="4"/>
      <c r="D57" s="5"/>
      <c r="E57" s="74"/>
      <c r="F57" s="7"/>
      <c r="G57" s="8"/>
      <c r="H57" s="9"/>
      <c r="I57" s="5"/>
      <c r="J57" s="10"/>
      <c r="K57" s="27"/>
      <c r="N57" s="1"/>
      <c r="X57" s="1"/>
    </row>
    <row r="58" spans="1:24" ht="13" customHeight="1">
      <c r="A58" s="69">
        <f t="shared" si="1"/>
        <v>20</v>
      </c>
      <c r="B58" s="12"/>
      <c r="C58" s="13"/>
      <c r="D58" s="14"/>
      <c r="E58" s="31"/>
      <c r="F58" s="16"/>
      <c r="G58" s="17"/>
      <c r="H58" s="18"/>
      <c r="I58" s="14"/>
      <c r="J58" s="19"/>
      <c r="K58" s="28"/>
      <c r="N58" s="1"/>
      <c r="X58" s="1"/>
    </row>
    <row r="59" spans="1:24" ht="13" customHeight="1">
      <c r="A59" s="69">
        <f t="shared" si="1"/>
        <v>21</v>
      </c>
      <c r="B59" s="3"/>
      <c r="C59" s="4"/>
      <c r="D59" s="5"/>
      <c r="E59" s="30"/>
      <c r="F59" s="7"/>
      <c r="G59" s="8"/>
      <c r="H59" s="9"/>
      <c r="I59" s="5"/>
      <c r="J59" s="10"/>
      <c r="K59" s="27"/>
      <c r="N59" s="1"/>
      <c r="X59" s="1"/>
    </row>
    <row r="60" spans="1:24" ht="13" customHeight="1">
      <c r="A60" s="69">
        <f t="shared" si="1"/>
        <v>22</v>
      </c>
      <c r="B60" s="12"/>
      <c r="C60" s="13"/>
      <c r="D60" s="14"/>
      <c r="E60" s="31"/>
      <c r="F60" s="16"/>
      <c r="G60" s="17"/>
      <c r="H60" s="18"/>
      <c r="I60" s="14"/>
      <c r="J60" s="19"/>
      <c r="K60" s="28"/>
      <c r="N60" s="1"/>
      <c r="X60" s="1"/>
    </row>
    <row r="61" spans="1:24" ht="13" customHeight="1">
      <c r="A61" s="69">
        <f t="shared" si="1"/>
        <v>23</v>
      </c>
      <c r="B61" s="3"/>
      <c r="C61" s="4"/>
      <c r="D61" s="5"/>
      <c r="E61" s="30"/>
      <c r="F61" s="7"/>
      <c r="G61" s="8"/>
      <c r="H61" s="9"/>
      <c r="I61" s="5"/>
      <c r="J61" s="10"/>
      <c r="K61" s="27"/>
      <c r="N61" s="1"/>
      <c r="X61" s="1"/>
    </row>
    <row r="62" spans="1:24" ht="13" customHeight="1">
      <c r="A62" s="69">
        <f t="shared" si="1"/>
        <v>24</v>
      </c>
      <c r="B62" s="12"/>
      <c r="C62" s="13"/>
      <c r="D62" s="14"/>
      <c r="E62" s="31"/>
      <c r="F62" s="16"/>
      <c r="G62" s="17"/>
      <c r="H62" s="18"/>
      <c r="I62" s="14"/>
      <c r="J62" s="19"/>
      <c r="K62" s="28"/>
      <c r="N62" s="1"/>
      <c r="X62" s="1"/>
    </row>
    <row r="63" spans="1:24" ht="13" customHeight="1">
      <c r="A63" s="69">
        <f t="shared" si="1"/>
        <v>25</v>
      </c>
      <c r="B63" s="3"/>
      <c r="C63" s="4"/>
      <c r="D63" s="5"/>
      <c r="E63" s="30"/>
      <c r="F63" s="7"/>
      <c r="G63" s="8"/>
      <c r="H63" s="9"/>
      <c r="I63" s="5"/>
      <c r="J63" s="10"/>
      <c r="K63" s="27"/>
      <c r="N63" s="1"/>
      <c r="X63" s="1"/>
    </row>
    <row r="64" spans="1:24" ht="13" customHeight="1">
      <c r="A64" s="69">
        <f t="shared" si="1"/>
        <v>26</v>
      </c>
      <c r="B64" s="12"/>
      <c r="C64" s="13"/>
      <c r="D64" s="14"/>
      <c r="E64" s="31"/>
      <c r="F64" s="16"/>
      <c r="G64" s="17"/>
      <c r="H64" s="18"/>
      <c r="I64" s="14"/>
      <c r="J64" s="19"/>
      <c r="K64" s="28"/>
      <c r="N64" s="1"/>
      <c r="X64" s="1"/>
    </row>
    <row r="65" spans="1:25" ht="13" customHeight="1">
      <c r="A65" s="69">
        <f t="shared" si="1"/>
        <v>27</v>
      </c>
      <c r="B65" s="3"/>
      <c r="C65" s="4"/>
      <c r="D65" s="5"/>
      <c r="E65" s="30"/>
      <c r="F65" s="7"/>
      <c r="G65" s="8"/>
      <c r="H65" s="9"/>
      <c r="I65" s="5"/>
      <c r="J65" s="10"/>
      <c r="K65" s="27"/>
      <c r="N65" s="1"/>
      <c r="X65" s="1"/>
    </row>
    <row r="66" spans="1:25" ht="13" customHeight="1">
      <c r="A66" s="69">
        <f t="shared" si="1"/>
        <v>28</v>
      </c>
      <c r="B66" s="12"/>
      <c r="C66" s="13"/>
      <c r="D66" s="14"/>
      <c r="E66" s="31"/>
      <c r="F66" s="16"/>
      <c r="G66" s="17"/>
      <c r="H66" s="18"/>
      <c r="I66" s="14"/>
      <c r="J66" s="19"/>
      <c r="K66" s="28"/>
      <c r="N66" s="1"/>
      <c r="X66" s="1"/>
    </row>
    <row r="67" spans="1:25" ht="13" customHeight="1">
      <c r="A67" s="69">
        <f t="shared" si="1"/>
        <v>29</v>
      </c>
      <c r="B67" s="3"/>
      <c r="C67" s="4"/>
      <c r="D67" s="5"/>
      <c r="E67" s="30"/>
      <c r="F67" s="7"/>
      <c r="G67" s="8"/>
      <c r="H67" s="9"/>
      <c r="I67" s="5"/>
      <c r="J67" s="10"/>
      <c r="K67" s="27"/>
      <c r="N67" s="1"/>
      <c r="X67" s="1"/>
    </row>
    <row r="68" spans="1:25" ht="13" customHeight="1">
      <c r="A68" s="69">
        <f t="shared" si="1"/>
        <v>30</v>
      </c>
      <c r="B68" s="12"/>
      <c r="C68" s="13"/>
      <c r="D68" s="14"/>
      <c r="E68" s="31"/>
      <c r="F68" s="16"/>
      <c r="G68" s="17"/>
      <c r="H68" s="18"/>
      <c r="I68" s="14"/>
      <c r="J68" s="19"/>
      <c r="K68" s="28"/>
      <c r="N68" s="1"/>
      <c r="X68" s="1"/>
    </row>
    <row r="69" spans="1:25" ht="13" customHeight="1">
      <c r="A69" s="69">
        <f t="shared" si="1"/>
        <v>31</v>
      </c>
      <c r="B69" s="3"/>
      <c r="C69" s="4"/>
      <c r="D69" s="5"/>
      <c r="E69" s="30"/>
      <c r="F69" s="7"/>
      <c r="G69" s="8"/>
      <c r="H69" s="9"/>
      <c r="I69" s="5"/>
      <c r="J69" s="10"/>
      <c r="K69" s="27"/>
      <c r="N69" s="1"/>
      <c r="X69" s="1"/>
    </row>
    <row r="70" spans="1:25" ht="13" customHeight="1">
      <c r="A70" s="69">
        <f t="shared" si="1"/>
        <v>32</v>
      </c>
      <c r="B70" s="12"/>
      <c r="C70" s="13"/>
      <c r="D70" s="14"/>
      <c r="E70" s="31"/>
      <c r="F70" s="16"/>
      <c r="G70" s="17"/>
      <c r="H70" s="18"/>
      <c r="I70" s="14"/>
      <c r="J70" s="19"/>
      <c r="K70" s="28"/>
      <c r="N70" s="1"/>
      <c r="X70" s="1"/>
    </row>
    <row r="71" spans="1:25" s="71" customFormat="1" ht="13" customHeight="1">
      <c r="A71" s="95">
        <f t="shared" si="1"/>
        <v>33</v>
      </c>
      <c r="B71" s="117"/>
      <c r="C71" s="42"/>
      <c r="D71" s="43"/>
      <c r="E71" s="44"/>
      <c r="F71" s="45"/>
      <c r="G71" s="46"/>
      <c r="H71" s="47"/>
      <c r="I71" s="43"/>
      <c r="J71" s="118"/>
      <c r="K71" s="119"/>
      <c r="N71" s="73"/>
      <c r="P71" s="72"/>
      <c r="Q71" s="72"/>
      <c r="R71" s="72"/>
      <c r="S71" s="72"/>
      <c r="T71" s="72"/>
      <c r="U71" s="72"/>
      <c r="V71" s="72"/>
      <c r="W71" s="72"/>
      <c r="X71" s="73"/>
    </row>
    <row r="72" spans="1:25" s="71" customFormat="1" ht="13" customHeight="1">
      <c r="A72" s="95">
        <f t="shared" si="1"/>
        <v>34</v>
      </c>
      <c r="B72" s="88"/>
      <c r="C72" s="48" t="s">
        <v>0</v>
      </c>
      <c r="D72" s="49"/>
      <c r="E72" s="50"/>
      <c r="F72" s="48"/>
      <c r="G72" s="51"/>
      <c r="H72" s="52"/>
      <c r="I72" s="49"/>
      <c r="J72" s="86"/>
      <c r="K72" s="94"/>
      <c r="N72" s="73"/>
      <c r="P72" s="72"/>
      <c r="Q72" s="72"/>
      <c r="R72" s="72"/>
      <c r="S72" s="72"/>
      <c r="T72" s="72"/>
      <c r="U72" s="72"/>
      <c r="V72" s="72"/>
      <c r="W72" s="72"/>
      <c r="X72" s="73"/>
    </row>
    <row r="73" spans="1:25" ht="13" customHeight="1">
      <c r="A73" s="69">
        <f t="shared" si="1"/>
        <v>35</v>
      </c>
      <c r="B73" s="3"/>
      <c r="C73" s="4"/>
      <c r="D73" s="5"/>
      <c r="E73" s="30"/>
      <c r="F73" s="7"/>
      <c r="G73" s="8"/>
      <c r="H73" s="9"/>
      <c r="I73" s="5"/>
      <c r="J73" s="10"/>
      <c r="K73" s="27"/>
      <c r="N73" s="1"/>
      <c r="X73" s="1"/>
    </row>
    <row r="74" spans="1:25" ht="13" customHeight="1">
      <c r="A74" s="69">
        <f t="shared" si="1"/>
        <v>36</v>
      </c>
      <c r="B74" s="12"/>
      <c r="C74" s="13"/>
      <c r="D74" s="14"/>
      <c r="E74" s="31"/>
      <c r="F74" s="16"/>
      <c r="G74" s="17"/>
      <c r="H74" s="41"/>
      <c r="I74" s="14"/>
      <c r="J74" s="19"/>
      <c r="K74" s="28"/>
      <c r="M74" s="59"/>
      <c r="N74" s="1"/>
      <c r="X74" s="1"/>
    </row>
    <row r="75" spans="1:25" ht="13" customHeight="1">
      <c r="B75" s="3"/>
      <c r="C75" s="4"/>
      <c r="D75" s="5"/>
      <c r="E75" s="30"/>
      <c r="F75" s="7"/>
      <c r="G75" s="8"/>
      <c r="H75" s="9"/>
      <c r="I75" s="5"/>
      <c r="J75" s="10"/>
      <c r="K75" s="27"/>
      <c r="N75" s="1"/>
      <c r="X75" s="1"/>
    </row>
    <row r="76" spans="1:25" ht="13" customHeight="1">
      <c r="B76" s="12"/>
      <c r="C76" s="13"/>
      <c r="D76" s="14"/>
      <c r="E76" s="31"/>
      <c r="F76" s="16"/>
      <c r="G76" s="17"/>
      <c r="H76" s="18"/>
      <c r="I76" s="14"/>
      <c r="J76" s="19"/>
      <c r="K76" s="28"/>
      <c r="N76" s="1">
        <f>MIN(P76,R76,T76,V76,X76)</f>
        <v>0</v>
      </c>
      <c r="O76" s="11" t="str">
        <f>IF(S76&lt;&gt;"",S76,IF(Q76&lt;&gt;"",Q76,IF(U76&lt;&gt;"",U76,IF(W76&lt;&gt;"",W76,Y76))))</f>
        <v/>
      </c>
      <c r="P76" s="26" t="str">
        <f>IFERROR(VLOOKUP(M76,#REF!,3,0),"")</f>
        <v/>
      </c>
      <c r="Q76" s="26" t="str">
        <f>IFERROR(VLOOKUP(M76,#REF!,4,0),"")</f>
        <v/>
      </c>
      <c r="R76" s="26" t="str">
        <f>IFERROR(VLOOKUP(M76,#REF!,3,0),"")</f>
        <v/>
      </c>
      <c r="S76" s="26" t="str">
        <f>IFERROR(VLOOKUP(M76,#REF!,4,0),"")</f>
        <v/>
      </c>
      <c r="T76" s="26" t="str">
        <f>IFERROR(VLOOKUP(M76,#REF!,10,0),"")</f>
        <v/>
      </c>
      <c r="U76" s="26" t="str">
        <f>IFERROR(VLOOKUP(M76,#REF!,1,0),"")</f>
        <v/>
      </c>
      <c r="V76" s="26" t="str">
        <f>IFERROR(VLOOKUP(M76,#REF!,10,0),"")</f>
        <v/>
      </c>
      <c r="W76" s="26" t="str">
        <f>IFERROR(VLOOKUP(M76,#REF!,1,0),"")</f>
        <v/>
      </c>
      <c r="X76" s="1" t="str">
        <f>IFERROR(VLOOKUP(M76,#REF!,10,0),"")</f>
        <v/>
      </c>
      <c r="Y76" s="11" t="str">
        <f>IFERROR(VLOOKUP(M76,#REF!,1,0),"")</f>
        <v/>
      </c>
    </row>
    <row r="77" spans="1:25" ht="13" customHeight="1">
      <c r="B77" s="3"/>
      <c r="C77" s="4"/>
      <c r="D77" s="5"/>
      <c r="E77" s="30"/>
      <c r="F77" s="7"/>
      <c r="G77" s="8"/>
      <c r="H77" s="9"/>
      <c r="I77" s="5"/>
      <c r="J77" s="10"/>
      <c r="K77" s="27"/>
      <c r="N77" s="1"/>
      <c r="X77" s="1"/>
    </row>
    <row r="78" spans="1:25" ht="13" customHeight="1">
      <c r="B78" s="12"/>
      <c r="C78" s="13"/>
      <c r="D78" s="14"/>
      <c r="E78" s="31"/>
      <c r="F78" s="16"/>
      <c r="G78" s="17"/>
      <c r="H78" s="18"/>
      <c r="I78" s="14"/>
      <c r="J78" s="19"/>
      <c r="K78" s="28"/>
      <c r="N78" s="1">
        <f>MIN(P78,R78,T78,V78,X78)</f>
        <v>0</v>
      </c>
      <c r="O78" s="11" t="str">
        <f>IF(S78&lt;&gt;"",S78,IF(Q78&lt;&gt;"",Q78,IF(U78&lt;&gt;"",U78,IF(W78&lt;&gt;"",W78,Y78))))</f>
        <v/>
      </c>
      <c r="P78" s="26" t="str">
        <f>IFERROR(VLOOKUP(M78,#REF!,3,0),"")</f>
        <v/>
      </c>
      <c r="Q78" s="26" t="str">
        <f>IFERROR(VLOOKUP(M78,#REF!,4,0),"")</f>
        <v/>
      </c>
      <c r="R78" s="26" t="str">
        <f>IFERROR(VLOOKUP(M78,#REF!,3,0),"")</f>
        <v/>
      </c>
      <c r="S78" s="26" t="str">
        <f>IFERROR(VLOOKUP(M78,#REF!,4,0),"")</f>
        <v/>
      </c>
      <c r="T78" s="26" t="str">
        <f>IFERROR(VLOOKUP(M78,#REF!,10,0),"")</f>
        <v/>
      </c>
      <c r="U78" s="26" t="str">
        <f>IFERROR(VLOOKUP(M78,#REF!,1,0),"")</f>
        <v/>
      </c>
      <c r="V78" s="26" t="str">
        <f>IFERROR(VLOOKUP(M78,#REF!,10,0),"")</f>
        <v/>
      </c>
      <c r="W78" s="26" t="str">
        <f>IFERROR(VLOOKUP(M78,#REF!,1,0),"")</f>
        <v/>
      </c>
      <c r="X78" s="1" t="str">
        <f>IFERROR(VLOOKUP(M78,#REF!,10,0),"")</f>
        <v/>
      </c>
      <c r="Y78" s="11" t="str">
        <f>IFERROR(VLOOKUP(M78,#REF!,1,0),"")</f>
        <v/>
      </c>
    </row>
    <row r="79" spans="1:25" ht="13" customHeight="1">
      <c r="B79" s="3"/>
      <c r="C79" s="4"/>
      <c r="D79" s="5"/>
      <c r="E79" s="30"/>
      <c r="F79" s="7"/>
      <c r="G79" s="8"/>
      <c r="H79" s="9"/>
      <c r="I79" s="5"/>
      <c r="J79" s="10"/>
      <c r="K79" s="27"/>
      <c r="N79" s="1"/>
      <c r="X79" s="1"/>
    </row>
    <row r="80" spans="1:25" ht="13" customHeight="1">
      <c r="B80" s="12"/>
      <c r="C80" s="13"/>
      <c r="D80" s="14"/>
      <c r="E80" s="31"/>
      <c r="F80" s="16"/>
      <c r="G80" s="17"/>
      <c r="H80" s="18"/>
      <c r="I80" s="14"/>
      <c r="J80" s="19"/>
      <c r="K80" s="28"/>
      <c r="N80" s="1">
        <f>MIN(P80,R80,T80,V80,X80)</f>
        <v>0</v>
      </c>
      <c r="O80" s="11" t="str">
        <f>IF(S80&lt;&gt;"",S80,IF(Q80&lt;&gt;"",Q80,IF(U80&lt;&gt;"",U80,IF(W80&lt;&gt;"",W80,Y80))))</f>
        <v/>
      </c>
      <c r="P80" s="26" t="str">
        <f>IFERROR(VLOOKUP(M80,#REF!,3,0),"")</f>
        <v/>
      </c>
      <c r="Q80" s="26" t="str">
        <f>IFERROR(VLOOKUP(M80,#REF!,4,0),"")</f>
        <v/>
      </c>
      <c r="R80" s="26" t="str">
        <f>IFERROR(VLOOKUP(M80,#REF!,3,0),"")</f>
        <v/>
      </c>
      <c r="S80" s="26" t="str">
        <f>IFERROR(VLOOKUP(M80,#REF!,4,0),"")</f>
        <v/>
      </c>
      <c r="T80" s="26" t="str">
        <f>IFERROR(VLOOKUP(M80,#REF!,10,0),"")</f>
        <v/>
      </c>
      <c r="U80" s="26" t="str">
        <f>IFERROR(VLOOKUP(M80,#REF!,1,0),"")</f>
        <v/>
      </c>
      <c r="V80" s="26" t="str">
        <f>IFERROR(VLOOKUP(M80,#REF!,10,0),"")</f>
        <v/>
      </c>
      <c r="W80" s="26" t="str">
        <f>IFERROR(VLOOKUP(M80,#REF!,1,0),"")</f>
        <v/>
      </c>
      <c r="X80" s="1" t="str">
        <f>IFERROR(VLOOKUP(M80,#REF!,10,0),"")</f>
        <v/>
      </c>
      <c r="Y80" s="11" t="str">
        <f>IFERROR(VLOOKUP(M80,#REF!,1,0),"")</f>
        <v/>
      </c>
    </row>
    <row r="81" spans="2:25" ht="13" customHeight="1">
      <c r="B81" s="3"/>
      <c r="C81" s="4"/>
      <c r="D81" s="5"/>
      <c r="E81" s="30"/>
      <c r="F81" s="7"/>
      <c r="G81" s="8"/>
      <c r="H81" s="9"/>
      <c r="I81" s="5"/>
      <c r="J81" s="10"/>
      <c r="K81" s="27"/>
      <c r="N81" s="1"/>
      <c r="X81" s="1"/>
    </row>
    <row r="82" spans="2:25" ht="13" customHeight="1">
      <c r="B82" s="12"/>
      <c r="C82" s="13"/>
      <c r="D82" s="14"/>
      <c r="E82" s="31"/>
      <c r="F82" s="16"/>
      <c r="G82" s="17"/>
      <c r="H82" s="18"/>
      <c r="I82" s="14"/>
      <c r="J82" s="19"/>
      <c r="K82" s="28"/>
      <c r="N82" s="1">
        <f>MIN(P82,R82,T82,V82,X82)</f>
        <v>0</v>
      </c>
      <c r="O82" s="11" t="str">
        <f>IF(S82&lt;&gt;"",S82,IF(Q82&lt;&gt;"",Q82,IF(U82&lt;&gt;"",U82,IF(W82&lt;&gt;"",W82,Y82))))</f>
        <v/>
      </c>
      <c r="P82" s="26" t="str">
        <f>IFERROR(VLOOKUP(M82,#REF!,3,0),"")</f>
        <v/>
      </c>
      <c r="Q82" s="26" t="str">
        <f>IFERROR(VLOOKUP(M82,#REF!,4,0),"")</f>
        <v/>
      </c>
      <c r="R82" s="26" t="str">
        <f>IFERROR(VLOOKUP(M82,#REF!,3,0),"")</f>
        <v/>
      </c>
      <c r="S82" s="26" t="str">
        <f>IFERROR(VLOOKUP(M82,#REF!,4,0),"")</f>
        <v/>
      </c>
      <c r="T82" s="26" t="str">
        <f>IFERROR(VLOOKUP(M82,#REF!,10,0),"")</f>
        <v/>
      </c>
      <c r="U82" s="26" t="str">
        <f>IFERROR(VLOOKUP(M82,#REF!,1,0),"")</f>
        <v/>
      </c>
      <c r="V82" s="26" t="str">
        <f>IFERROR(VLOOKUP(M82,#REF!,10,0),"")</f>
        <v/>
      </c>
      <c r="W82" s="26" t="str">
        <f>IFERROR(VLOOKUP(M82,#REF!,1,0),"")</f>
        <v/>
      </c>
      <c r="X82" s="1" t="str">
        <f>IFERROR(VLOOKUP(M82,#REF!,10,0),"")</f>
        <v/>
      </c>
      <c r="Y82" s="11" t="str">
        <f>IFERROR(VLOOKUP(M82,#REF!,1,0),"")</f>
        <v/>
      </c>
    </row>
    <row r="83" spans="2:25" ht="13" customHeight="1">
      <c r="B83" s="3"/>
      <c r="C83" s="4"/>
      <c r="D83" s="5"/>
      <c r="E83" s="30"/>
      <c r="F83" s="7"/>
      <c r="G83" s="8"/>
      <c r="H83" s="9"/>
      <c r="I83" s="5"/>
      <c r="J83" s="10"/>
      <c r="K83" s="27"/>
      <c r="N83" s="1"/>
      <c r="X83" s="1"/>
    </row>
    <row r="84" spans="2:25" ht="13" customHeight="1">
      <c r="B84" s="12"/>
      <c r="C84" s="13"/>
      <c r="D84" s="14"/>
      <c r="E84" s="31"/>
      <c r="F84" s="16"/>
      <c r="G84" s="17"/>
      <c r="H84" s="18"/>
      <c r="I84" s="14"/>
      <c r="J84" s="19"/>
      <c r="K84" s="28"/>
      <c r="N84" s="1">
        <f>MIN(P84,R84,T84,V84,X84)</f>
        <v>0</v>
      </c>
      <c r="O84" s="11" t="str">
        <f>IF(S84&lt;&gt;"",S84,IF(Q84&lt;&gt;"",Q84,IF(U84&lt;&gt;"",U84,IF(W84&lt;&gt;"",W84,Y84))))</f>
        <v/>
      </c>
      <c r="P84" s="26" t="str">
        <f>IFERROR(VLOOKUP(M84,#REF!,3,0),"")</f>
        <v/>
      </c>
      <c r="Q84" s="26" t="str">
        <f>IFERROR(VLOOKUP(M84,#REF!,4,0),"")</f>
        <v/>
      </c>
      <c r="R84" s="26" t="str">
        <f>IFERROR(VLOOKUP(M84,#REF!,3,0),"")</f>
        <v/>
      </c>
      <c r="S84" s="26" t="str">
        <f>IFERROR(VLOOKUP(M84,#REF!,4,0),"")</f>
        <v/>
      </c>
      <c r="T84" s="26" t="str">
        <f>IFERROR(VLOOKUP(M84,#REF!,10,0),"")</f>
        <v/>
      </c>
      <c r="U84" s="26" t="str">
        <f>IFERROR(VLOOKUP(M84,#REF!,1,0),"")</f>
        <v/>
      </c>
      <c r="V84" s="26" t="str">
        <f>IFERROR(VLOOKUP(M84,#REF!,10,0),"")</f>
        <v/>
      </c>
      <c r="W84" s="26" t="str">
        <f>IFERROR(VLOOKUP(M84,#REF!,1,0),"")</f>
        <v/>
      </c>
      <c r="X84" s="1" t="str">
        <f>IFERROR(VLOOKUP(M84,#REF!,10,0),"")</f>
        <v/>
      </c>
      <c r="Y84" s="11" t="str">
        <f>IFERROR(VLOOKUP(M84,#REF!,1,0),"")</f>
        <v/>
      </c>
    </row>
    <row r="85" spans="2:25" ht="13" customHeight="1">
      <c r="B85" s="3"/>
      <c r="C85" s="4"/>
      <c r="D85" s="5"/>
      <c r="E85" s="30"/>
      <c r="F85" s="7"/>
      <c r="G85" s="8"/>
      <c r="H85" s="9"/>
      <c r="I85" s="5"/>
      <c r="J85" s="10"/>
      <c r="K85" s="27"/>
      <c r="N85" s="1"/>
      <c r="X85" s="1"/>
    </row>
    <row r="86" spans="2:25" ht="13" customHeight="1">
      <c r="B86" s="12"/>
      <c r="C86" s="13"/>
      <c r="D86" s="14"/>
      <c r="E86" s="31"/>
      <c r="F86" s="16"/>
      <c r="G86" s="17"/>
      <c r="H86" s="18"/>
      <c r="I86" s="14"/>
      <c r="J86" s="19"/>
      <c r="K86" s="28"/>
      <c r="N86" s="1">
        <f>MIN(P86,R86,T86,V86,X86)</f>
        <v>0</v>
      </c>
      <c r="O86" s="11" t="str">
        <f>IF(S86&lt;&gt;"",S86,IF(Q86&lt;&gt;"",Q86,IF(U86&lt;&gt;"",U86,IF(W86&lt;&gt;"",W86,Y86))))</f>
        <v/>
      </c>
      <c r="P86" s="26" t="str">
        <f>IFERROR(VLOOKUP(M86,#REF!,3,0),"")</f>
        <v/>
      </c>
      <c r="Q86" s="26" t="str">
        <f>IFERROR(VLOOKUP(M86,#REF!,4,0),"")</f>
        <v/>
      </c>
      <c r="R86" s="26" t="str">
        <f>IFERROR(VLOOKUP(M86,#REF!,3,0),"")</f>
        <v/>
      </c>
      <c r="S86" s="26" t="str">
        <f>IFERROR(VLOOKUP(M86,#REF!,4,0),"")</f>
        <v/>
      </c>
      <c r="T86" s="26" t="str">
        <f>IFERROR(VLOOKUP(M86,#REF!,10,0),"")</f>
        <v/>
      </c>
      <c r="U86" s="26" t="str">
        <f>IFERROR(VLOOKUP(M86,#REF!,1,0),"")</f>
        <v/>
      </c>
      <c r="V86" s="26" t="str">
        <f>IFERROR(VLOOKUP(M86,#REF!,10,0),"")</f>
        <v/>
      </c>
      <c r="W86" s="26" t="str">
        <f>IFERROR(VLOOKUP(M86,#REF!,1,0),"")</f>
        <v/>
      </c>
      <c r="X86" s="1" t="str">
        <f>IFERROR(VLOOKUP(M86,#REF!,10,0),"")</f>
        <v/>
      </c>
      <c r="Y86" s="11" t="str">
        <f>IFERROR(VLOOKUP(M86,#REF!,1,0),"")</f>
        <v/>
      </c>
    </row>
    <row r="87" spans="2:25" ht="13" customHeight="1">
      <c r="B87" s="3"/>
      <c r="C87" s="4"/>
      <c r="D87" s="5"/>
      <c r="E87" s="30"/>
      <c r="F87" s="7"/>
      <c r="G87" s="8"/>
      <c r="H87" s="9"/>
      <c r="I87" s="5"/>
      <c r="J87" s="10"/>
      <c r="K87" s="27"/>
      <c r="N87" s="1"/>
      <c r="X87" s="1"/>
    </row>
    <row r="88" spans="2:25" ht="13" customHeight="1">
      <c r="B88" s="12"/>
      <c r="C88" s="13"/>
      <c r="D88" s="14"/>
      <c r="E88" s="31"/>
      <c r="F88" s="16"/>
      <c r="G88" s="17"/>
      <c r="H88" s="18"/>
      <c r="I88" s="14"/>
      <c r="J88" s="19"/>
      <c r="K88" s="28"/>
      <c r="N88" s="1">
        <f>MIN(P88,R88,T88,V88,X88)</f>
        <v>0</v>
      </c>
      <c r="O88" s="11" t="str">
        <f>IF(S88&lt;&gt;"",S88,IF(Q88&lt;&gt;"",Q88,IF(U88&lt;&gt;"",U88,IF(W88&lt;&gt;"",W88,Y88))))</f>
        <v/>
      </c>
      <c r="P88" s="26" t="str">
        <f>IFERROR(VLOOKUP(M88,#REF!,3,0),"")</f>
        <v/>
      </c>
      <c r="Q88" s="26" t="str">
        <f>IFERROR(VLOOKUP(M88,#REF!,4,0),"")</f>
        <v/>
      </c>
      <c r="R88" s="26" t="str">
        <f>IFERROR(VLOOKUP(M88,#REF!,3,0),"")</f>
        <v/>
      </c>
      <c r="S88" s="26" t="str">
        <f>IFERROR(VLOOKUP(M88,#REF!,4,0),"")</f>
        <v/>
      </c>
      <c r="T88" s="26" t="str">
        <f>IFERROR(VLOOKUP(M88,#REF!,10,0),"")</f>
        <v/>
      </c>
      <c r="U88" s="26" t="str">
        <f>IFERROR(VLOOKUP(M88,#REF!,1,0),"")</f>
        <v/>
      </c>
      <c r="V88" s="26" t="str">
        <f>IFERROR(VLOOKUP(M88,#REF!,10,0),"")</f>
        <v/>
      </c>
      <c r="W88" s="26" t="str">
        <f>IFERROR(VLOOKUP(M88,#REF!,1,0),"")</f>
        <v/>
      </c>
      <c r="X88" s="1" t="str">
        <f>IFERROR(VLOOKUP(M88,#REF!,10,0),"")</f>
        <v/>
      </c>
      <c r="Y88" s="11" t="str">
        <f>IFERROR(VLOOKUP(M88,#REF!,1,0),"")</f>
        <v/>
      </c>
    </row>
    <row r="89" spans="2:25" ht="13" customHeight="1">
      <c r="B89" s="3"/>
      <c r="C89" s="4"/>
      <c r="D89" s="5"/>
      <c r="E89" s="30"/>
      <c r="F89" s="7"/>
      <c r="G89" s="8"/>
      <c r="H89" s="9"/>
      <c r="I89" s="5"/>
      <c r="J89" s="10"/>
      <c r="K89" s="27"/>
      <c r="N89" s="1"/>
      <c r="X89" s="1"/>
    </row>
    <row r="90" spans="2:25" ht="13" customHeight="1">
      <c r="B90" s="12"/>
      <c r="C90" s="13"/>
      <c r="D90" s="14"/>
      <c r="E90" s="31"/>
      <c r="F90" s="16"/>
      <c r="G90" s="17"/>
      <c r="H90" s="18"/>
      <c r="I90" s="14"/>
      <c r="J90" s="19"/>
      <c r="K90" s="28"/>
      <c r="N90" s="1">
        <f>MIN(P90,R90,T90,V90,X90)</f>
        <v>0</v>
      </c>
      <c r="O90" s="11" t="str">
        <f>IF(S90&lt;&gt;"",S90,IF(Q90&lt;&gt;"",Q90,IF(U90&lt;&gt;"",U90,IF(W90&lt;&gt;"",W90,Y90))))</f>
        <v/>
      </c>
      <c r="P90" s="26" t="str">
        <f>IFERROR(VLOOKUP(M90,#REF!,3,0),"")</f>
        <v/>
      </c>
      <c r="Q90" s="26" t="str">
        <f>IFERROR(VLOOKUP(M90,#REF!,4,0),"")</f>
        <v/>
      </c>
      <c r="R90" s="26" t="str">
        <f>IFERROR(VLOOKUP(M90,#REF!,3,0),"")</f>
        <v/>
      </c>
      <c r="S90" s="26" t="str">
        <f>IFERROR(VLOOKUP(M90,#REF!,4,0),"")</f>
        <v/>
      </c>
      <c r="T90" s="26" t="str">
        <f>IFERROR(VLOOKUP(M90,#REF!,10,0),"")</f>
        <v/>
      </c>
      <c r="U90" s="26" t="str">
        <f>IFERROR(VLOOKUP(M90,#REF!,1,0),"")</f>
        <v/>
      </c>
      <c r="V90" s="26" t="str">
        <f>IFERROR(VLOOKUP(M90,#REF!,10,0),"")</f>
        <v/>
      </c>
      <c r="W90" s="26" t="str">
        <f>IFERROR(VLOOKUP(M90,#REF!,1,0),"")</f>
        <v/>
      </c>
      <c r="X90" s="1" t="str">
        <f>IFERROR(VLOOKUP(M90,#REF!,10,0),"")</f>
        <v/>
      </c>
      <c r="Y90" s="11" t="str">
        <f>IFERROR(VLOOKUP(M90,#REF!,1,0),"")</f>
        <v/>
      </c>
    </row>
    <row r="91" spans="2:25" ht="13" customHeight="1">
      <c r="B91" s="3"/>
      <c r="C91" s="4"/>
      <c r="D91" s="5"/>
      <c r="E91" s="30"/>
      <c r="F91" s="7"/>
      <c r="G91" s="8"/>
      <c r="H91" s="9"/>
      <c r="I91" s="5"/>
      <c r="J91" s="10"/>
      <c r="K91" s="27"/>
      <c r="N91" s="1"/>
      <c r="X91" s="1"/>
    </row>
    <row r="92" spans="2:25" ht="13" customHeight="1">
      <c r="B92" s="12"/>
      <c r="C92" s="13"/>
      <c r="D92" s="14"/>
      <c r="E92" s="31"/>
      <c r="F92" s="16"/>
      <c r="G92" s="17"/>
      <c r="H92" s="18"/>
      <c r="I92" s="14"/>
      <c r="J92" s="19"/>
      <c r="K92" s="28"/>
      <c r="N92" s="1">
        <f>MIN(P92,R92,T92,V92,X92)</f>
        <v>0</v>
      </c>
      <c r="O92" s="11" t="str">
        <f>IF(S92&lt;&gt;"",S92,IF(Q92&lt;&gt;"",Q92,IF(U92&lt;&gt;"",U92,IF(W92&lt;&gt;"",W92,Y92))))</f>
        <v/>
      </c>
      <c r="P92" s="26" t="str">
        <f>IFERROR(VLOOKUP(M92,#REF!,3,0),"")</f>
        <v/>
      </c>
      <c r="Q92" s="26" t="str">
        <f>IFERROR(VLOOKUP(M92,#REF!,4,0),"")</f>
        <v/>
      </c>
      <c r="R92" s="26" t="str">
        <f>IFERROR(VLOOKUP(M92,#REF!,3,0),"")</f>
        <v/>
      </c>
      <c r="S92" s="26" t="str">
        <f>IFERROR(VLOOKUP(M92,#REF!,4,0),"")</f>
        <v/>
      </c>
      <c r="T92" s="26" t="str">
        <f>IFERROR(VLOOKUP(M92,#REF!,10,0),"")</f>
        <v/>
      </c>
      <c r="U92" s="26" t="str">
        <f>IFERROR(VLOOKUP(M92,#REF!,1,0),"")</f>
        <v/>
      </c>
      <c r="V92" s="26" t="str">
        <f>IFERROR(VLOOKUP(M92,#REF!,10,0),"")</f>
        <v/>
      </c>
      <c r="W92" s="26" t="str">
        <f>IFERROR(VLOOKUP(M92,#REF!,1,0),"")</f>
        <v/>
      </c>
      <c r="X92" s="1" t="str">
        <f>IFERROR(VLOOKUP(M92,#REF!,10,0),"")</f>
        <v/>
      </c>
      <c r="Y92" s="11" t="str">
        <f>IFERROR(VLOOKUP(M92,#REF!,1,0),"")</f>
        <v/>
      </c>
    </row>
    <row r="93" spans="2:25" ht="13" customHeight="1">
      <c r="B93" s="3"/>
      <c r="C93" s="4"/>
      <c r="D93" s="5"/>
      <c r="E93" s="30"/>
      <c r="F93" s="7"/>
      <c r="G93" s="8"/>
      <c r="H93" s="9"/>
      <c r="I93" s="5"/>
      <c r="J93" s="10"/>
      <c r="K93" s="27"/>
      <c r="N93" s="1"/>
      <c r="X93" s="1"/>
    </row>
    <row r="94" spans="2:25" ht="13" customHeight="1">
      <c r="B94" s="12"/>
      <c r="C94" s="13"/>
      <c r="D94" s="14"/>
      <c r="E94" s="31"/>
      <c r="F94" s="16"/>
      <c r="G94" s="17"/>
      <c r="H94" s="18"/>
      <c r="I94" s="14"/>
      <c r="J94" s="19"/>
      <c r="K94" s="28"/>
      <c r="N94" s="1">
        <f>MIN(P94,R94,T94,V94,X94)</f>
        <v>0</v>
      </c>
      <c r="O94" s="11" t="str">
        <f>IF(S94&lt;&gt;"",S94,IF(Q94&lt;&gt;"",Q94,IF(U94&lt;&gt;"",U94,IF(W94&lt;&gt;"",W94,Y94))))</f>
        <v/>
      </c>
      <c r="P94" s="26" t="str">
        <f>IFERROR(VLOOKUP(M94,#REF!,3,0),"")</f>
        <v/>
      </c>
      <c r="Q94" s="26" t="str">
        <f>IFERROR(VLOOKUP(M94,#REF!,4,0),"")</f>
        <v/>
      </c>
      <c r="R94" s="26" t="str">
        <f>IFERROR(VLOOKUP(M94,#REF!,3,0),"")</f>
        <v/>
      </c>
      <c r="S94" s="26" t="str">
        <f>IFERROR(VLOOKUP(M94,#REF!,4,0),"")</f>
        <v/>
      </c>
      <c r="T94" s="26" t="str">
        <f>IFERROR(VLOOKUP(M94,#REF!,10,0),"")</f>
        <v/>
      </c>
      <c r="U94" s="26" t="str">
        <f>IFERROR(VLOOKUP(M94,#REF!,1,0),"")</f>
        <v/>
      </c>
      <c r="V94" s="26" t="str">
        <f>IFERROR(VLOOKUP(M94,#REF!,10,0),"")</f>
        <v/>
      </c>
      <c r="W94" s="26" t="str">
        <f>IFERROR(VLOOKUP(M94,#REF!,1,0),"")</f>
        <v/>
      </c>
      <c r="X94" s="1" t="str">
        <f>IFERROR(VLOOKUP(M94,#REF!,10,0),"")</f>
        <v/>
      </c>
      <c r="Y94" s="11" t="str">
        <f>IFERROR(VLOOKUP(M94,#REF!,1,0),"")</f>
        <v/>
      </c>
    </row>
    <row r="95" spans="2:25" ht="13" customHeight="1">
      <c r="B95" s="3"/>
      <c r="C95" s="4"/>
      <c r="D95" s="5"/>
      <c r="E95" s="30"/>
      <c r="F95" s="7"/>
      <c r="G95" s="8"/>
      <c r="H95" s="9"/>
      <c r="I95" s="5"/>
      <c r="J95" s="10"/>
      <c r="K95" s="27"/>
      <c r="N95" s="1"/>
      <c r="X95" s="1"/>
    </row>
    <row r="96" spans="2:25" ht="13" customHeight="1">
      <c r="B96" s="12"/>
      <c r="C96" s="13"/>
      <c r="D96" s="14"/>
      <c r="E96" s="31"/>
      <c r="F96" s="16"/>
      <c r="G96" s="17"/>
      <c r="H96" s="18"/>
      <c r="I96" s="14"/>
      <c r="J96" s="19"/>
      <c r="K96" s="28"/>
      <c r="N96" s="1">
        <f>MIN(P96,R96,T96,V96,X96)</f>
        <v>0</v>
      </c>
      <c r="O96" s="11" t="str">
        <f>IF(S96&lt;&gt;"",S96,IF(Q96&lt;&gt;"",Q96,IF(U96&lt;&gt;"",U96,IF(W96&lt;&gt;"",W96,Y96))))</f>
        <v/>
      </c>
      <c r="P96" s="26" t="str">
        <f>IFERROR(VLOOKUP(M96,#REF!,3,0),"")</f>
        <v/>
      </c>
      <c r="Q96" s="26" t="str">
        <f>IFERROR(VLOOKUP(M96,#REF!,4,0),"")</f>
        <v/>
      </c>
      <c r="R96" s="26" t="str">
        <f>IFERROR(VLOOKUP(M96,#REF!,3,0),"")</f>
        <v/>
      </c>
      <c r="S96" s="26" t="str">
        <f>IFERROR(VLOOKUP(M96,#REF!,4,0),"")</f>
        <v/>
      </c>
      <c r="T96" s="26" t="str">
        <f>IFERROR(VLOOKUP(M96,#REF!,10,0),"")</f>
        <v/>
      </c>
      <c r="U96" s="26" t="str">
        <f>IFERROR(VLOOKUP(M96,#REF!,1,0),"")</f>
        <v/>
      </c>
      <c r="V96" s="26" t="str">
        <f>IFERROR(VLOOKUP(M96,#REF!,10,0),"")</f>
        <v/>
      </c>
      <c r="W96" s="26" t="str">
        <f>IFERROR(VLOOKUP(M96,#REF!,1,0),"")</f>
        <v/>
      </c>
      <c r="X96" s="1" t="str">
        <f>IFERROR(VLOOKUP(M96,#REF!,10,0),"")</f>
        <v/>
      </c>
      <c r="Y96" s="11" t="str">
        <f>IFERROR(VLOOKUP(M96,#REF!,1,0),"")</f>
        <v/>
      </c>
    </row>
    <row r="97" spans="2:25" ht="13" customHeight="1">
      <c r="B97" s="3"/>
      <c r="C97" s="4"/>
      <c r="D97" s="5"/>
      <c r="E97" s="30"/>
      <c r="F97" s="7"/>
      <c r="G97" s="8"/>
      <c r="H97" s="9"/>
      <c r="I97" s="5"/>
      <c r="J97" s="10"/>
      <c r="K97" s="27"/>
      <c r="N97" s="1"/>
      <c r="X97" s="1"/>
    </row>
    <row r="98" spans="2:25" ht="13" customHeight="1">
      <c r="B98" s="12"/>
      <c r="C98" s="13"/>
      <c r="D98" s="14"/>
      <c r="E98" s="31"/>
      <c r="F98" s="16"/>
      <c r="G98" s="17"/>
      <c r="H98" s="18"/>
      <c r="I98" s="14"/>
      <c r="J98" s="19"/>
      <c r="K98" s="28"/>
      <c r="N98" s="1">
        <f>MIN(P98,R98,T98,V98,X98)</f>
        <v>0</v>
      </c>
      <c r="O98" s="11" t="str">
        <f>IF(S98&lt;&gt;"",S98,IF(Q98&lt;&gt;"",Q98,IF(U98&lt;&gt;"",U98,IF(W98&lt;&gt;"",W98,Y98))))</f>
        <v/>
      </c>
      <c r="P98" s="26" t="str">
        <f>IFERROR(VLOOKUP(M98,#REF!,3,0),"")</f>
        <v/>
      </c>
      <c r="Q98" s="26" t="str">
        <f>IFERROR(VLOOKUP(M98,#REF!,4,0),"")</f>
        <v/>
      </c>
      <c r="R98" s="26" t="str">
        <f>IFERROR(VLOOKUP(M98,#REF!,3,0),"")</f>
        <v/>
      </c>
      <c r="S98" s="26" t="str">
        <f>IFERROR(VLOOKUP(M98,#REF!,4,0),"")</f>
        <v/>
      </c>
      <c r="T98" s="26" t="str">
        <f>IFERROR(VLOOKUP(M98,#REF!,10,0),"")</f>
        <v/>
      </c>
      <c r="U98" s="26" t="str">
        <f>IFERROR(VLOOKUP(M98,#REF!,1,0),"")</f>
        <v/>
      </c>
      <c r="V98" s="26" t="str">
        <f>IFERROR(VLOOKUP(M98,#REF!,10,0),"")</f>
        <v/>
      </c>
      <c r="W98" s="26" t="str">
        <f>IFERROR(VLOOKUP(M98,#REF!,1,0),"")</f>
        <v/>
      </c>
      <c r="X98" s="1" t="str">
        <f>IFERROR(VLOOKUP(M98,#REF!,10,0),"")</f>
        <v/>
      </c>
      <c r="Y98" s="11" t="str">
        <f>IFERROR(VLOOKUP(M98,#REF!,1,0),"")</f>
        <v/>
      </c>
    </row>
    <row r="99" spans="2:25" ht="13" customHeight="1">
      <c r="B99" s="3"/>
      <c r="C99" s="4"/>
      <c r="D99" s="5"/>
      <c r="E99" s="30"/>
      <c r="F99" s="7"/>
      <c r="G99" s="8"/>
      <c r="H99" s="9"/>
      <c r="I99" s="5"/>
      <c r="J99" s="10"/>
      <c r="K99" s="27"/>
      <c r="N99" s="1"/>
      <c r="X99" s="1"/>
    </row>
    <row r="100" spans="2:25" ht="13" customHeight="1">
      <c r="B100" s="12"/>
      <c r="C100" s="13"/>
      <c r="D100" s="14"/>
      <c r="E100" s="31"/>
      <c r="F100" s="16"/>
      <c r="G100" s="17"/>
      <c r="H100" s="18"/>
      <c r="I100" s="14"/>
      <c r="J100" s="19"/>
      <c r="K100" s="28"/>
      <c r="N100" s="1">
        <f>MIN(P100,R100,T100,V100,X100)</f>
        <v>0</v>
      </c>
      <c r="O100" s="11" t="str">
        <f>IF(S100&lt;&gt;"",S100,IF(Q100&lt;&gt;"",Q100,IF(U100&lt;&gt;"",U100,IF(W100&lt;&gt;"",W100,Y100))))</f>
        <v/>
      </c>
      <c r="P100" s="26" t="str">
        <f>IFERROR(VLOOKUP(M100,#REF!,3,0),"")</f>
        <v/>
      </c>
      <c r="Q100" s="26" t="str">
        <f>IFERROR(VLOOKUP(M100,#REF!,4,0),"")</f>
        <v/>
      </c>
      <c r="R100" s="26" t="str">
        <f>IFERROR(VLOOKUP(M100,#REF!,3,0),"")</f>
        <v/>
      </c>
      <c r="S100" s="26" t="str">
        <f>IFERROR(VLOOKUP(M100,#REF!,4,0),"")</f>
        <v/>
      </c>
      <c r="T100" s="26" t="str">
        <f>IFERROR(VLOOKUP(M100,#REF!,10,0),"")</f>
        <v/>
      </c>
      <c r="U100" s="26" t="str">
        <f>IFERROR(VLOOKUP(M100,#REF!,1,0),"")</f>
        <v/>
      </c>
      <c r="V100" s="26" t="str">
        <f>IFERROR(VLOOKUP(M100,#REF!,10,0),"")</f>
        <v/>
      </c>
      <c r="W100" s="26" t="str">
        <f>IFERROR(VLOOKUP(M100,#REF!,1,0),"")</f>
        <v/>
      </c>
      <c r="X100" s="1" t="str">
        <f>IFERROR(VLOOKUP(M100,#REF!,10,0),"")</f>
        <v/>
      </c>
      <c r="Y100" s="11" t="str">
        <f>IFERROR(VLOOKUP(M100,#REF!,1,0),"")</f>
        <v/>
      </c>
    </row>
    <row r="101" spans="2:25" ht="13" customHeight="1">
      <c r="B101" s="3"/>
      <c r="C101" s="4"/>
      <c r="D101" s="5"/>
      <c r="E101" s="30"/>
      <c r="F101" s="7"/>
      <c r="G101" s="8"/>
      <c r="H101" s="9"/>
      <c r="I101" s="5"/>
      <c r="J101" s="10"/>
      <c r="K101" s="27"/>
      <c r="N101" s="1"/>
      <c r="X101" s="1"/>
    </row>
    <row r="102" spans="2:25" ht="13" customHeight="1">
      <c r="B102" s="12"/>
      <c r="C102" s="13"/>
      <c r="D102" s="14"/>
      <c r="E102" s="31"/>
      <c r="F102" s="16"/>
      <c r="G102" s="17"/>
      <c r="H102" s="18"/>
      <c r="I102" s="14"/>
      <c r="J102" s="19"/>
      <c r="K102" s="28"/>
      <c r="N102" s="1">
        <f>MIN(P102,R102,T102,V102,X102)</f>
        <v>0</v>
      </c>
      <c r="O102" s="11" t="str">
        <f>IF(S102&lt;&gt;"",S102,IF(Q102&lt;&gt;"",Q102,IF(U102&lt;&gt;"",U102,IF(W102&lt;&gt;"",W102,Y102))))</f>
        <v/>
      </c>
      <c r="P102" s="26" t="str">
        <f>IFERROR(VLOOKUP(M102,#REF!,3,0),"")</f>
        <v/>
      </c>
      <c r="Q102" s="26" t="str">
        <f>IFERROR(VLOOKUP(M102,#REF!,4,0),"")</f>
        <v/>
      </c>
      <c r="R102" s="26" t="str">
        <f>IFERROR(VLOOKUP(M102,#REF!,3,0),"")</f>
        <v/>
      </c>
      <c r="S102" s="26" t="str">
        <f>IFERROR(VLOOKUP(M102,#REF!,4,0),"")</f>
        <v/>
      </c>
      <c r="T102" s="26" t="str">
        <f>IFERROR(VLOOKUP(M102,#REF!,10,0),"")</f>
        <v/>
      </c>
      <c r="U102" s="26" t="str">
        <f>IFERROR(VLOOKUP(M102,#REF!,1,0),"")</f>
        <v/>
      </c>
      <c r="V102" s="26" t="str">
        <f>IFERROR(VLOOKUP(M102,#REF!,10,0),"")</f>
        <v/>
      </c>
      <c r="W102" s="26" t="str">
        <f>IFERROR(VLOOKUP(M102,#REF!,1,0),"")</f>
        <v/>
      </c>
      <c r="X102" s="1" t="str">
        <f>IFERROR(VLOOKUP(M102,#REF!,10,0),"")</f>
        <v/>
      </c>
      <c r="Y102" s="11" t="str">
        <f>IFERROR(VLOOKUP(M102,#REF!,1,0),"")</f>
        <v/>
      </c>
    </row>
    <row r="103" spans="2:25" ht="13" customHeight="1">
      <c r="B103" s="3"/>
      <c r="C103" s="4"/>
      <c r="D103" s="5"/>
      <c r="E103" s="30"/>
      <c r="F103" s="7"/>
      <c r="G103" s="8"/>
      <c r="H103" s="9"/>
      <c r="I103" s="5"/>
      <c r="J103" s="10"/>
      <c r="K103" s="27"/>
      <c r="N103" s="1"/>
      <c r="X103" s="1"/>
    </row>
    <row r="104" spans="2:25" ht="13" customHeight="1">
      <c r="B104" s="12"/>
      <c r="C104" s="13"/>
      <c r="D104" s="14"/>
      <c r="E104" s="31"/>
      <c r="F104" s="16"/>
      <c r="G104" s="17"/>
      <c r="H104" s="18"/>
      <c r="I104" s="14"/>
      <c r="J104" s="19"/>
      <c r="K104" s="28"/>
      <c r="N104" s="1">
        <f>MIN(P104,R104,T104,V104,X104)</f>
        <v>0</v>
      </c>
      <c r="O104" s="11" t="str">
        <f>IF(S104&lt;&gt;"",S104,IF(Q104&lt;&gt;"",Q104,IF(U104&lt;&gt;"",U104,IF(W104&lt;&gt;"",W104,Y104))))</f>
        <v/>
      </c>
      <c r="P104" s="26" t="str">
        <f>IFERROR(VLOOKUP(M104,#REF!,3,0),"")</f>
        <v/>
      </c>
      <c r="Q104" s="26" t="str">
        <f>IFERROR(VLOOKUP(M104,#REF!,4,0),"")</f>
        <v/>
      </c>
      <c r="R104" s="26" t="str">
        <f>IFERROR(VLOOKUP(M104,#REF!,3,0),"")</f>
        <v/>
      </c>
      <c r="S104" s="26" t="str">
        <f>IFERROR(VLOOKUP(M104,#REF!,4,0),"")</f>
        <v/>
      </c>
      <c r="T104" s="26" t="str">
        <f>IFERROR(VLOOKUP(M104,#REF!,10,0),"")</f>
        <v/>
      </c>
      <c r="U104" s="26" t="str">
        <f>IFERROR(VLOOKUP(M104,#REF!,1,0),"")</f>
        <v/>
      </c>
      <c r="V104" s="26" t="str">
        <f>IFERROR(VLOOKUP(M104,#REF!,10,0),"")</f>
        <v/>
      </c>
      <c r="W104" s="26" t="str">
        <f>IFERROR(VLOOKUP(M104,#REF!,1,0),"")</f>
        <v/>
      </c>
      <c r="X104" s="1" t="str">
        <f>IFERROR(VLOOKUP(M104,#REF!,10,0),"")</f>
        <v/>
      </c>
      <c r="Y104" s="11" t="str">
        <f>IFERROR(VLOOKUP(M104,#REF!,1,0),"")</f>
        <v/>
      </c>
    </row>
    <row r="105" spans="2:25" ht="13" customHeight="1">
      <c r="B105" s="3"/>
      <c r="C105" s="4"/>
      <c r="D105" s="5"/>
      <c r="E105" s="30"/>
      <c r="F105" s="7"/>
      <c r="G105" s="8"/>
      <c r="H105" s="9"/>
      <c r="I105" s="5"/>
      <c r="J105" s="10"/>
      <c r="K105" s="27"/>
      <c r="N105" s="1"/>
      <c r="X105" s="1"/>
    </row>
    <row r="106" spans="2:25" ht="13" customHeight="1">
      <c r="B106" s="12"/>
      <c r="C106" s="16"/>
      <c r="D106" s="14"/>
      <c r="E106" s="31"/>
      <c r="F106" s="16"/>
      <c r="G106" s="17"/>
      <c r="H106" s="18"/>
      <c r="I106" s="14"/>
      <c r="J106" s="19"/>
      <c r="K106" s="28"/>
      <c r="N106" s="1">
        <f>MIN(P106,R106,T106,V106,X106)</f>
        <v>0</v>
      </c>
      <c r="O106" s="11" t="str">
        <f>IF(S106&lt;&gt;"",S106,IF(Q106&lt;&gt;"",Q106,IF(U106&lt;&gt;"",U106,IF(W106&lt;&gt;"",W106,Y106))))</f>
        <v/>
      </c>
      <c r="P106" s="26" t="str">
        <f>IFERROR(VLOOKUP(M106,#REF!,3,0),"")</f>
        <v/>
      </c>
      <c r="Q106" s="26" t="str">
        <f>IFERROR(VLOOKUP(M106,#REF!,4,0),"")</f>
        <v/>
      </c>
      <c r="R106" s="26" t="str">
        <f>IFERROR(VLOOKUP(M106,#REF!,3,0),"")</f>
        <v/>
      </c>
      <c r="S106" s="26" t="str">
        <f>IFERROR(VLOOKUP(M106,#REF!,4,0),"")</f>
        <v/>
      </c>
      <c r="T106" s="26" t="str">
        <f>IFERROR(VLOOKUP(M106,#REF!,10,0),"")</f>
        <v/>
      </c>
      <c r="U106" s="26" t="str">
        <f>IFERROR(VLOOKUP(M106,#REF!,1,0),"")</f>
        <v/>
      </c>
      <c r="V106" s="26" t="str">
        <f>IFERROR(VLOOKUP(M106,#REF!,10,0),"")</f>
        <v/>
      </c>
      <c r="W106" s="26" t="str">
        <f>IFERROR(VLOOKUP(M106,#REF!,1,0),"")</f>
        <v/>
      </c>
      <c r="X106" s="1" t="str">
        <f>IFERROR(VLOOKUP(M106,#REF!,10,0),"")</f>
        <v/>
      </c>
      <c r="Y106" s="11" t="str">
        <f>IFERROR(VLOOKUP(M106,#REF!,1,0),"")</f>
        <v/>
      </c>
    </row>
    <row r="107" spans="2:25" ht="13" customHeight="1">
      <c r="B107" s="3"/>
      <c r="C107" s="4"/>
      <c r="D107" s="5"/>
      <c r="E107" s="30"/>
      <c r="F107" s="7"/>
      <c r="G107" s="8"/>
      <c r="H107" s="9"/>
      <c r="I107" s="5"/>
      <c r="J107" s="10"/>
      <c r="K107" s="27"/>
      <c r="N107" s="1"/>
      <c r="X107" s="1"/>
    </row>
    <row r="108" spans="2:25" ht="13" customHeight="1">
      <c r="B108" s="12"/>
      <c r="C108" s="13"/>
      <c r="D108" s="14"/>
      <c r="E108" s="31"/>
      <c r="F108" s="16"/>
      <c r="G108" s="17"/>
      <c r="H108" s="18"/>
      <c r="I108" s="14"/>
      <c r="J108" s="19"/>
      <c r="K108" s="29"/>
      <c r="N108" s="1">
        <f>MIN(P108,R108,T108,V108,X108)</f>
        <v>0</v>
      </c>
      <c r="O108" s="11" t="str">
        <f>IF(S108&lt;&gt;"",S108,IF(Q108&lt;&gt;"",Q108,IF(U108&lt;&gt;"",U108,IF(W108&lt;&gt;"",W108,Y108))))</f>
        <v/>
      </c>
      <c r="P108" s="26" t="str">
        <f>IFERROR(VLOOKUP(M108,#REF!,3,0),"")</f>
        <v/>
      </c>
      <c r="Q108" s="26" t="str">
        <f>IFERROR(VLOOKUP(M108,#REF!,4,0),"")</f>
        <v/>
      </c>
      <c r="R108" s="26" t="str">
        <f>IFERROR(VLOOKUP(M108,#REF!,3,0),"")</f>
        <v/>
      </c>
      <c r="S108" s="26" t="str">
        <f>IFERROR(VLOOKUP(M108,#REF!,4,0),"")</f>
        <v/>
      </c>
      <c r="T108" s="26" t="str">
        <f>IFERROR(VLOOKUP(M108,#REF!,10,0),"")</f>
        <v/>
      </c>
      <c r="U108" s="26" t="str">
        <f>IFERROR(VLOOKUP(M108,#REF!,1,0),"")</f>
        <v/>
      </c>
      <c r="V108" s="26" t="str">
        <f>IFERROR(VLOOKUP(M108,#REF!,10,0),"")</f>
        <v/>
      </c>
      <c r="W108" s="26" t="str">
        <f>IFERROR(VLOOKUP(M108,#REF!,1,0),"")</f>
        <v/>
      </c>
      <c r="X108" s="1" t="str">
        <f>IFERROR(VLOOKUP(M108,#REF!,10,0),"")</f>
        <v/>
      </c>
      <c r="Y108" s="11" t="str">
        <f>IFERROR(VLOOKUP(M108,#REF!,1,0),"")</f>
        <v/>
      </c>
    </row>
  </sheetData>
  <mergeCells count="8">
    <mergeCell ref="H1:H2"/>
    <mergeCell ref="I1:K2"/>
    <mergeCell ref="B1:B2"/>
    <mergeCell ref="C1:C2"/>
    <mergeCell ref="D1:D2"/>
    <mergeCell ref="E1:E2"/>
    <mergeCell ref="F1:F2"/>
    <mergeCell ref="G1:G2"/>
  </mergeCells>
  <phoneticPr fontId="2"/>
  <conditionalFormatting sqref="G4 G6 G8 G10 G12 G14 G16 G18 G20 G22 G24 G28 G30 G32 G34 G36 G38 G40 G42 G44 G46 G48 G50 G52 G54 G56 G58 G60 G62 G64 G66 G68 G70 G74 G76 G78 G80 G82 G84 G86 G88 G90 G92 G94 G96 G98 G100 G102 G104 G106 G108">
    <cfRule type="expression" dxfId="11" priority="5" stopIfTrue="1">
      <formula>AND(E4=1,F4="式")</formula>
    </cfRule>
    <cfRule type="expression" dxfId="10" priority="6" stopIfTrue="1">
      <formula>AND(E4=1,F4="か所")</formula>
    </cfRule>
  </conditionalFormatting>
  <conditionalFormatting sqref="G26">
    <cfRule type="expression" dxfId="9" priority="1" stopIfTrue="1">
      <formula>AND(E26=1,F26="式")</formula>
    </cfRule>
    <cfRule type="expression" dxfId="8" priority="2" stopIfTrue="1">
      <formula>AND(E26=1,F26="か所")</formula>
    </cfRule>
  </conditionalFormatting>
  <conditionalFormatting sqref="G72">
    <cfRule type="expression" dxfId="7" priority="3" stopIfTrue="1">
      <formula>AND(E72=1,F72="式")</formula>
    </cfRule>
    <cfRule type="expression" dxfId="6" priority="4" stopIfTrue="1">
      <formula>AND(E72=1,F72="か所")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50BC9-3954-44AE-B1F0-B33C7BFBD8F4}">
  <sheetPr>
    <tabColor rgb="FFFF99CC"/>
  </sheetPr>
  <dimension ref="A1:Z78"/>
  <sheetViews>
    <sheetView showGridLines="0" showZeros="0" view="pageBreakPreview" topLeftCell="A27"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1" customWidth="1"/>
    <col min="12" max="12" width="9" style="11"/>
    <col min="13" max="13" width="11.26953125" style="11" bestFit="1" customWidth="1"/>
    <col min="14" max="14" width="9.36328125" style="11" bestFit="1" customWidth="1"/>
    <col min="15" max="15" width="10.26953125" style="11" bestFit="1" customWidth="1"/>
    <col min="16" max="16" width="9" style="11"/>
    <col min="17" max="24" width="9" style="26"/>
    <col min="25" max="16384" width="9" style="11"/>
  </cols>
  <sheetData>
    <row r="1" spans="1:26" s="2" customFormat="1" ht="13.5" customHeight="1">
      <c r="B1" s="201"/>
      <c r="C1" s="203" t="s">
        <v>1</v>
      </c>
      <c r="D1" s="203" t="s">
        <v>2</v>
      </c>
      <c r="E1" s="204" t="s">
        <v>3</v>
      </c>
      <c r="F1" s="203" t="s">
        <v>4</v>
      </c>
      <c r="G1" s="196" t="s">
        <v>5</v>
      </c>
      <c r="H1" s="196" t="s">
        <v>6</v>
      </c>
      <c r="I1" s="198" t="s">
        <v>7</v>
      </c>
      <c r="J1" s="198"/>
      <c r="K1" s="199"/>
      <c r="O1" s="1"/>
      <c r="Q1" s="26"/>
      <c r="R1" s="26"/>
      <c r="S1" s="26"/>
      <c r="T1" s="26"/>
      <c r="U1" s="26"/>
      <c r="V1" s="26"/>
      <c r="W1" s="26"/>
      <c r="X1" s="26"/>
    </row>
    <row r="2" spans="1:26" s="2" customFormat="1" ht="13.5" customHeight="1">
      <c r="B2" s="202"/>
      <c r="C2" s="197"/>
      <c r="D2" s="197"/>
      <c r="E2" s="205"/>
      <c r="F2" s="197"/>
      <c r="G2" s="197"/>
      <c r="H2" s="197"/>
      <c r="I2" s="197"/>
      <c r="J2" s="197"/>
      <c r="K2" s="200"/>
      <c r="O2" s="1"/>
      <c r="Q2" s="26"/>
      <c r="R2" s="26"/>
      <c r="S2" s="26"/>
      <c r="T2" s="26"/>
      <c r="U2" s="26"/>
      <c r="V2" s="26"/>
      <c r="W2" s="26"/>
      <c r="X2" s="26"/>
      <c r="Y2" s="34"/>
      <c r="Z2" s="33"/>
    </row>
    <row r="3" spans="1:26" ht="13" customHeight="1">
      <c r="A3" s="70">
        <v>1</v>
      </c>
      <c r="B3" s="3"/>
      <c r="C3" s="4"/>
      <c r="D3" s="5"/>
      <c r="E3" s="30"/>
      <c r="F3" s="7"/>
      <c r="G3" s="8"/>
      <c r="H3" s="9"/>
      <c r="I3" s="5"/>
      <c r="J3" s="10"/>
      <c r="K3" s="27"/>
      <c r="O3" s="1"/>
      <c r="Y3" s="1"/>
    </row>
    <row r="4" spans="1:26" ht="13" customHeight="1">
      <c r="A4" s="70">
        <f t="shared" ref="A4:A38" si="0">A3+1</f>
        <v>2</v>
      </c>
      <c r="B4" s="12" t="s">
        <v>855</v>
      </c>
      <c r="C4" s="13" t="s">
        <v>73</v>
      </c>
      <c r="D4" s="14"/>
      <c r="E4" s="31"/>
      <c r="F4" s="16"/>
      <c r="G4" s="17"/>
      <c r="H4" s="18"/>
      <c r="I4" s="14"/>
      <c r="J4" s="19"/>
      <c r="K4" s="28"/>
      <c r="O4" s="1"/>
      <c r="Y4" s="1"/>
    </row>
    <row r="5" spans="1:26" ht="13" customHeight="1">
      <c r="A5" s="70">
        <f t="shared" si="0"/>
        <v>3</v>
      </c>
      <c r="B5" s="3"/>
      <c r="C5" s="4"/>
      <c r="D5" s="5" t="s">
        <v>106</v>
      </c>
      <c r="E5" s="74"/>
      <c r="F5" s="7"/>
      <c r="G5" s="8"/>
      <c r="H5" s="57"/>
      <c r="I5" s="5"/>
      <c r="J5" s="10"/>
      <c r="K5" s="64"/>
      <c r="O5" s="76"/>
      <c r="Q5" s="75"/>
      <c r="R5" s="75"/>
      <c r="S5" s="75"/>
      <c r="T5" s="75"/>
      <c r="U5" s="75"/>
      <c r="V5" s="75"/>
      <c r="W5" s="75"/>
      <c r="X5" s="75"/>
      <c r="Y5" s="76"/>
    </row>
    <row r="6" spans="1:26" s="89" customFormat="1" ht="13" customHeight="1">
      <c r="A6" s="93">
        <f t="shared" si="0"/>
        <v>4</v>
      </c>
      <c r="B6" s="12"/>
      <c r="C6" s="13" t="s">
        <v>780</v>
      </c>
      <c r="D6" s="14" t="s">
        <v>105</v>
      </c>
      <c r="E6" s="77">
        <v>8</v>
      </c>
      <c r="F6" s="16" t="s">
        <v>498</v>
      </c>
      <c r="G6" s="17"/>
      <c r="H6" s="58"/>
      <c r="I6" s="14"/>
      <c r="J6" s="19"/>
      <c r="K6" s="65"/>
      <c r="O6" s="90"/>
      <c r="Q6" s="91"/>
      <c r="R6" s="91"/>
      <c r="S6" s="91"/>
      <c r="T6" s="91"/>
      <c r="U6" s="91"/>
      <c r="V6" s="91"/>
      <c r="W6" s="91"/>
      <c r="X6" s="91"/>
      <c r="Y6" s="90"/>
    </row>
    <row r="7" spans="1:26" ht="13" customHeight="1">
      <c r="A7" s="70">
        <f t="shared" si="0"/>
        <v>5</v>
      </c>
      <c r="B7" s="3"/>
      <c r="C7" s="4"/>
      <c r="D7" s="5" t="s">
        <v>106</v>
      </c>
      <c r="E7" s="74"/>
      <c r="F7" s="7"/>
      <c r="G7" s="8"/>
      <c r="H7" s="57"/>
      <c r="I7" s="5"/>
      <c r="J7" s="10"/>
      <c r="K7" s="64"/>
      <c r="O7" s="76"/>
      <c r="Q7" s="75"/>
      <c r="R7" s="75"/>
      <c r="S7" s="75"/>
      <c r="T7" s="75"/>
      <c r="U7" s="75"/>
      <c r="V7" s="75"/>
      <c r="W7" s="75"/>
      <c r="X7" s="75"/>
      <c r="Y7" s="76"/>
    </row>
    <row r="8" spans="1:26" s="89" customFormat="1" ht="13" customHeight="1">
      <c r="A8" s="93">
        <f t="shared" si="0"/>
        <v>6</v>
      </c>
      <c r="B8" s="12"/>
      <c r="C8" s="13" t="s">
        <v>780</v>
      </c>
      <c r="D8" s="14" t="s">
        <v>104</v>
      </c>
      <c r="E8" s="77">
        <v>7</v>
      </c>
      <c r="F8" s="16" t="s">
        <v>498</v>
      </c>
      <c r="G8" s="17"/>
      <c r="H8" s="58"/>
      <c r="I8" s="14"/>
      <c r="J8" s="19"/>
      <c r="K8" s="65"/>
      <c r="O8" s="90"/>
      <c r="Q8" s="91"/>
      <c r="R8" s="91"/>
      <c r="S8" s="91"/>
      <c r="T8" s="91"/>
      <c r="U8" s="91"/>
      <c r="V8" s="91"/>
      <c r="W8" s="91"/>
      <c r="X8" s="91"/>
      <c r="Y8" s="90"/>
    </row>
    <row r="9" spans="1:26" ht="13" customHeight="1">
      <c r="A9" s="70">
        <f t="shared" si="0"/>
        <v>7</v>
      </c>
      <c r="B9" s="3"/>
      <c r="C9" s="4"/>
      <c r="D9" s="5" t="s">
        <v>106</v>
      </c>
      <c r="E9" s="74"/>
      <c r="F9" s="7"/>
      <c r="G9" s="8"/>
      <c r="H9" s="57"/>
      <c r="I9" s="5"/>
      <c r="J9" s="10"/>
      <c r="K9" s="64"/>
      <c r="O9" s="76"/>
      <c r="Q9" s="75"/>
      <c r="R9" s="75"/>
      <c r="S9" s="75"/>
      <c r="T9" s="75"/>
      <c r="U9" s="75"/>
      <c r="V9" s="75"/>
      <c r="W9" s="75"/>
      <c r="X9" s="75"/>
      <c r="Y9" s="76"/>
    </row>
    <row r="10" spans="1:26" s="89" customFormat="1" ht="13" customHeight="1">
      <c r="A10" s="93">
        <f t="shared" si="0"/>
        <v>8</v>
      </c>
      <c r="B10" s="12"/>
      <c r="C10" s="13" t="s">
        <v>780</v>
      </c>
      <c r="D10" s="14" t="s">
        <v>523</v>
      </c>
      <c r="E10" s="77">
        <v>25</v>
      </c>
      <c r="F10" s="16" t="s">
        <v>498</v>
      </c>
      <c r="G10" s="17"/>
      <c r="H10" s="58"/>
      <c r="I10" s="14"/>
      <c r="J10" s="19"/>
      <c r="K10" s="65"/>
      <c r="O10" s="90"/>
      <c r="Q10" s="91"/>
      <c r="R10" s="91"/>
      <c r="S10" s="91"/>
      <c r="T10" s="91"/>
      <c r="U10" s="91"/>
      <c r="V10" s="91"/>
      <c r="W10" s="91"/>
      <c r="X10" s="91"/>
      <c r="Y10" s="90"/>
    </row>
    <row r="11" spans="1:26" ht="13" customHeight="1">
      <c r="A11" s="70">
        <f t="shared" si="0"/>
        <v>9</v>
      </c>
      <c r="B11" s="3"/>
      <c r="C11" s="4"/>
      <c r="D11" s="5" t="s">
        <v>106</v>
      </c>
      <c r="E11" s="74"/>
      <c r="F11" s="7"/>
      <c r="G11" s="8"/>
      <c r="H11" s="57"/>
      <c r="I11" s="5"/>
      <c r="J11" s="10"/>
      <c r="K11" s="64"/>
      <c r="O11" s="76"/>
      <c r="Q11" s="75"/>
      <c r="R11" s="75"/>
      <c r="S11" s="75"/>
      <c r="T11" s="75"/>
      <c r="U11" s="75"/>
      <c r="V11" s="75"/>
      <c r="W11" s="75"/>
      <c r="X11" s="75"/>
      <c r="Y11" s="76"/>
    </row>
    <row r="12" spans="1:26" s="89" customFormat="1" ht="13" customHeight="1">
      <c r="A12" s="93">
        <f t="shared" si="0"/>
        <v>10</v>
      </c>
      <c r="B12" s="12"/>
      <c r="C12" s="13" t="s">
        <v>780</v>
      </c>
      <c r="D12" s="14" t="s">
        <v>606</v>
      </c>
      <c r="E12" s="77">
        <v>129</v>
      </c>
      <c r="F12" s="16" t="s">
        <v>498</v>
      </c>
      <c r="G12" s="17"/>
      <c r="H12" s="58"/>
      <c r="I12" s="14"/>
      <c r="J12" s="19"/>
      <c r="K12" s="65"/>
      <c r="O12" s="90"/>
      <c r="Q12" s="91"/>
      <c r="R12" s="91"/>
      <c r="S12" s="91"/>
      <c r="T12" s="91"/>
      <c r="U12" s="91"/>
      <c r="V12" s="91"/>
      <c r="W12" s="91"/>
      <c r="X12" s="91"/>
      <c r="Y12" s="90"/>
    </row>
    <row r="13" spans="1:26" ht="13" customHeight="1">
      <c r="A13" s="70">
        <f t="shared" si="0"/>
        <v>11</v>
      </c>
      <c r="B13" s="3"/>
      <c r="C13" s="4"/>
      <c r="D13" s="5" t="s">
        <v>610</v>
      </c>
      <c r="E13" s="74"/>
      <c r="F13" s="7"/>
      <c r="G13" s="8"/>
      <c r="H13" s="57"/>
      <c r="I13" s="5"/>
      <c r="J13" s="10"/>
      <c r="K13" s="64"/>
      <c r="O13" s="76"/>
      <c r="Q13" s="75"/>
      <c r="R13" s="75"/>
      <c r="S13" s="75"/>
      <c r="T13" s="75"/>
      <c r="U13" s="75"/>
      <c r="V13" s="75"/>
      <c r="W13" s="75"/>
      <c r="X13" s="75"/>
      <c r="Y13" s="76"/>
    </row>
    <row r="14" spans="1:26" s="103" customFormat="1" ht="13" customHeight="1">
      <c r="A14" s="102">
        <f t="shared" si="0"/>
        <v>12</v>
      </c>
      <c r="B14" s="12"/>
      <c r="C14" s="13" t="s">
        <v>607</v>
      </c>
      <c r="D14" s="14" t="s">
        <v>782</v>
      </c>
      <c r="E14" s="77">
        <v>1</v>
      </c>
      <c r="F14" s="16" t="s">
        <v>103</v>
      </c>
      <c r="G14" s="17"/>
      <c r="H14" s="58"/>
      <c r="I14" s="14"/>
      <c r="J14" s="19"/>
      <c r="K14" s="65"/>
      <c r="O14" s="104"/>
      <c r="Q14" s="105"/>
      <c r="R14" s="105"/>
      <c r="S14" s="105"/>
      <c r="T14" s="105"/>
      <c r="U14" s="105"/>
      <c r="V14" s="105"/>
      <c r="W14" s="105"/>
      <c r="X14" s="105"/>
      <c r="Y14" s="104"/>
    </row>
    <row r="15" spans="1:26" ht="13" customHeight="1">
      <c r="A15" s="70">
        <f t="shared" si="0"/>
        <v>13</v>
      </c>
      <c r="B15" s="3"/>
      <c r="C15" s="4"/>
      <c r="D15" s="5" t="s">
        <v>609</v>
      </c>
      <c r="E15" s="74"/>
      <c r="F15" s="7"/>
      <c r="G15" s="8"/>
      <c r="H15" s="57"/>
      <c r="I15" s="5"/>
      <c r="J15" s="10"/>
      <c r="K15" s="64"/>
      <c r="O15" s="76"/>
      <c r="Q15" s="75"/>
      <c r="R15" s="75"/>
      <c r="S15" s="75"/>
      <c r="T15" s="75"/>
      <c r="U15" s="75"/>
      <c r="V15" s="75"/>
      <c r="W15" s="75"/>
      <c r="X15" s="75"/>
      <c r="Y15" s="76"/>
    </row>
    <row r="16" spans="1:26" s="103" customFormat="1" ht="13" customHeight="1">
      <c r="A16" s="102">
        <f t="shared" si="0"/>
        <v>14</v>
      </c>
      <c r="B16" s="12"/>
      <c r="C16" s="13" t="s">
        <v>611</v>
      </c>
      <c r="D16" s="14" t="s">
        <v>781</v>
      </c>
      <c r="E16" s="77">
        <v>1</v>
      </c>
      <c r="F16" s="16" t="s">
        <v>103</v>
      </c>
      <c r="G16" s="17"/>
      <c r="H16" s="58"/>
      <c r="I16" s="14"/>
      <c r="J16" s="19"/>
      <c r="K16" s="65"/>
      <c r="O16" s="104"/>
      <c r="Q16" s="105"/>
      <c r="R16" s="105"/>
      <c r="S16" s="105"/>
      <c r="T16" s="105"/>
      <c r="U16" s="105"/>
      <c r="V16" s="105"/>
      <c r="W16" s="105"/>
      <c r="X16" s="105"/>
      <c r="Y16" s="104"/>
    </row>
    <row r="17" spans="1:25" ht="13" customHeight="1">
      <c r="A17" s="70">
        <f t="shared" si="0"/>
        <v>15</v>
      </c>
      <c r="B17" s="3"/>
      <c r="C17" s="4"/>
      <c r="D17" s="5" t="s">
        <v>609</v>
      </c>
      <c r="E17" s="74"/>
      <c r="F17" s="7"/>
      <c r="G17" s="8"/>
      <c r="H17" s="57"/>
      <c r="I17" s="5"/>
      <c r="J17" s="10"/>
      <c r="K17" s="64"/>
      <c r="O17" s="76"/>
      <c r="Q17" s="75"/>
      <c r="R17" s="75"/>
      <c r="S17" s="75"/>
      <c r="T17" s="75"/>
      <c r="U17" s="75"/>
      <c r="V17" s="75"/>
      <c r="W17" s="75"/>
      <c r="X17" s="75"/>
      <c r="Y17" s="76"/>
    </row>
    <row r="18" spans="1:25" s="103" customFormat="1" ht="13" customHeight="1">
      <c r="A18" s="102">
        <f t="shared" si="0"/>
        <v>16</v>
      </c>
      <c r="B18" s="12"/>
      <c r="C18" s="13" t="s">
        <v>612</v>
      </c>
      <c r="D18" s="14" t="s">
        <v>783</v>
      </c>
      <c r="E18" s="77">
        <v>1</v>
      </c>
      <c r="F18" s="16" t="s">
        <v>103</v>
      </c>
      <c r="G18" s="17"/>
      <c r="H18" s="58"/>
      <c r="I18" s="14"/>
      <c r="J18" s="19"/>
      <c r="K18" s="65"/>
      <c r="O18" s="104"/>
      <c r="Q18" s="105"/>
      <c r="R18" s="105"/>
      <c r="S18" s="105"/>
      <c r="T18" s="105"/>
      <c r="U18" s="105"/>
      <c r="V18" s="105"/>
      <c r="W18" s="105"/>
      <c r="X18" s="105"/>
      <c r="Y18" s="104"/>
    </row>
    <row r="19" spans="1:25" ht="13" customHeight="1">
      <c r="A19" s="70">
        <f t="shared" si="0"/>
        <v>17</v>
      </c>
      <c r="B19" s="3"/>
      <c r="C19" s="4"/>
      <c r="D19" s="5" t="s">
        <v>609</v>
      </c>
      <c r="E19" s="74"/>
      <c r="F19" s="7"/>
      <c r="G19" s="8"/>
      <c r="H19" s="57"/>
      <c r="I19" s="5"/>
      <c r="J19" s="10"/>
      <c r="K19" s="64"/>
      <c r="O19" s="76"/>
      <c r="Q19" s="75"/>
      <c r="R19" s="75"/>
      <c r="S19" s="75"/>
      <c r="T19" s="75"/>
      <c r="U19" s="75"/>
      <c r="V19" s="75"/>
      <c r="W19" s="75"/>
      <c r="X19" s="75"/>
      <c r="Y19" s="76"/>
    </row>
    <row r="20" spans="1:25" s="103" customFormat="1" ht="13" customHeight="1">
      <c r="A20" s="102">
        <f t="shared" si="0"/>
        <v>18</v>
      </c>
      <c r="B20" s="12"/>
      <c r="C20" s="13" t="s">
        <v>613</v>
      </c>
      <c r="D20" s="14" t="s">
        <v>784</v>
      </c>
      <c r="E20" s="77">
        <v>1</v>
      </c>
      <c r="F20" s="16" t="s">
        <v>103</v>
      </c>
      <c r="G20" s="17"/>
      <c r="H20" s="58"/>
      <c r="I20" s="14"/>
      <c r="J20" s="19"/>
      <c r="K20" s="65"/>
      <c r="O20" s="104"/>
      <c r="Q20" s="105"/>
      <c r="R20" s="105"/>
      <c r="S20" s="105"/>
      <c r="T20" s="105"/>
      <c r="U20" s="105"/>
      <c r="V20" s="105"/>
      <c r="W20" s="105"/>
      <c r="X20" s="105"/>
      <c r="Y20" s="104"/>
    </row>
    <row r="21" spans="1:25" ht="13" customHeight="1">
      <c r="A21" s="70">
        <f t="shared" si="0"/>
        <v>19</v>
      </c>
      <c r="B21" s="3"/>
      <c r="C21" s="4"/>
      <c r="D21" s="5" t="s">
        <v>624</v>
      </c>
      <c r="E21" s="74"/>
      <c r="F21" s="7"/>
      <c r="G21" s="8"/>
      <c r="H21" s="57"/>
      <c r="I21" s="5"/>
      <c r="J21" s="10"/>
      <c r="K21" s="64"/>
      <c r="O21" s="76"/>
      <c r="Q21" s="75"/>
      <c r="R21" s="75"/>
      <c r="S21" s="75"/>
      <c r="T21" s="75"/>
      <c r="U21" s="75"/>
      <c r="V21" s="75"/>
      <c r="W21" s="75"/>
      <c r="X21" s="75"/>
      <c r="Y21" s="76"/>
    </row>
    <row r="22" spans="1:25" s="103" customFormat="1" ht="13" customHeight="1">
      <c r="A22" s="102">
        <f t="shared" si="0"/>
        <v>20</v>
      </c>
      <c r="B22" s="12"/>
      <c r="C22" s="13" t="s">
        <v>614</v>
      </c>
      <c r="D22" s="14" t="s">
        <v>785</v>
      </c>
      <c r="E22" s="77">
        <v>1</v>
      </c>
      <c r="F22" s="16" t="s">
        <v>103</v>
      </c>
      <c r="G22" s="17"/>
      <c r="H22" s="58"/>
      <c r="I22" s="14"/>
      <c r="J22" s="19"/>
      <c r="K22" s="65"/>
      <c r="O22" s="104"/>
      <c r="Q22" s="105"/>
      <c r="R22" s="105"/>
      <c r="S22" s="105"/>
      <c r="T22" s="105"/>
      <c r="U22" s="105"/>
      <c r="V22" s="105"/>
      <c r="W22" s="105"/>
      <c r="X22" s="105"/>
      <c r="Y22" s="104"/>
    </row>
    <row r="23" spans="1:25" ht="13" customHeight="1">
      <c r="A23" s="70">
        <f t="shared" si="0"/>
        <v>21</v>
      </c>
      <c r="B23" s="3"/>
      <c r="C23" s="4"/>
      <c r="D23" s="5" t="s">
        <v>624</v>
      </c>
      <c r="E23" s="74"/>
      <c r="F23" s="7"/>
      <c r="G23" s="8"/>
      <c r="H23" s="57"/>
      <c r="I23" s="5"/>
      <c r="J23" s="10"/>
      <c r="K23" s="64"/>
      <c r="O23" s="76"/>
      <c r="Q23" s="75"/>
      <c r="R23" s="75"/>
      <c r="S23" s="75"/>
      <c r="T23" s="75"/>
      <c r="U23" s="75"/>
      <c r="V23" s="75"/>
      <c r="W23" s="75"/>
      <c r="X23" s="75"/>
      <c r="Y23" s="76"/>
    </row>
    <row r="24" spans="1:25" s="103" customFormat="1" ht="13" customHeight="1">
      <c r="A24" s="102">
        <f t="shared" si="0"/>
        <v>22</v>
      </c>
      <c r="B24" s="12"/>
      <c r="C24" s="13" t="s">
        <v>615</v>
      </c>
      <c r="D24" s="14" t="s">
        <v>786</v>
      </c>
      <c r="E24" s="77">
        <v>1</v>
      </c>
      <c r="F24" s="16" t="s">
        <v>103</v>
      </c>
      <c r="G24" s="17"/>
      <c r="H24" s="58"/>
      <c r="I24" s="14"/>
      <c r="J24" s="19"/>
      <c r="K24" s="65"/>
      <c r="O24" s="104"/>
      <c r="Q24" s="105"/>
      <c r="R24" s="105"/>
      <c r="S24" s="105"/>
      <c r="T24" s="105"/>
      <c r="U24" s="105"/>
      <c r="V24" s="105"/>
      <c r="W24" s="105"/>
      <c r="X24" s="105"/>
      <c r="Y24" s="104"/>
    </row>
    <row r="25" spans="1:25" ht="13" customHeight="1">
      <c r="A25" s="70">
        <f t="shared" si="0"/>
        <v>23</v>
      </c>
      <c r="B25" s="3"/>
      <c r="C25" s="4"/>
      <c r="D25" s="5" t="s">
        <v>624</v>
      </c>
      <c r="E25" s="74"/>
      <c r="F25" s="7"/>
      <c r="G25" s="8"/>
      <c r="H25" s="57"/>
      <c r="I25" s="5"/>
      <c r="J25" s="10"/>
      <c r="K25" s="64"/>
      <c r="O25" s="76"/>
      <c r="Q25" s="75"/>
      <c r="R25" s="75"/>
      <c r="S25" s="75"/>
      <c r="T25" s="75"/>
      <c r="U25" s="75"/>
      <c r="V25" s="75"/>
      <c r="W25" s="75"/>
      <c r="X25" s="75"/>
      <c r="Y25" s="76"/>
    </row>
    <row r="26" spans="1:25" s="103" customFormat="1" ht="13" customHeight="1">
      <c r="A26" s="102">
        <f t="shared" si="0"/>
        <v>24</v>
      </c>
      <c r="B26" s="12"/>
      <c r="C26" s="13" t="s">
        <v>616</v>
      </c>
      <c r="D26" s="14" t="s">
        <v>787</v>
      </c>
      <c r="E26" s="77">
        <v>1</v>
      </c>
      <c r="F26" s="16" t="s">
        <v>103</v>
      </c>
      <c r="G26" s="17"/>
      <c r="H26" s="58"/>
      <c r="I26" s="14"/>
      <c r="J26" s="19"/>
      <c r="K26" s="65"/>
      <c r="O26" s="104"/>
      <c r="Q26" s="105"/>
      <c r="R26" s="105"/>
      <c r="S26" s="105"/>
      <c r="T26" s="105"/>
      <c r="U26" s="105"/>
      <c r="V26" s="105"/>
      <c r="W26" s="105"/>
      <c r="X26" s="105"/>
      <c r="Y26" s="104"/>
    </row>
    <row r="27" spans="1:25" ht="13" customHeight="1">
      <c r="A27" s="70">
        <f t="shared" si="0"/>
        <v>25</v>
      </c>
      <c r="B27" s="3"/>
      <c r="C27" s="4"/>
      <c r="D27" s="5" t="s">
        <v>608</v>
      </c>
      <c r="E27" s="74"/>
      <c r="F27" s="7"/>
      <c r="G27" s="8"/>
      <c r="H27" s="57"/>
      <c r="I27" s="5"/>
      <c r="J27" s="10"/>
      <c r="K27" s="64"/>
      <c r="O27" s="76"/>
      <c r="Q27" s="75"/>
      <c r="R27" s="75"/>
      <c r="S27" s="75"/>
      <c r="T27" s="75"/>
      <c r="U27" s="75"/>
      <c r="V27" s="75"/>
      <c r="W27" s="75"/>
      <c r="X27" s="75"/>
      <c r="Y27" s="76"/>
    </row>
    <row r="28" spans="1:25" s="89" customFormat="1" ht="13" customHeight="1">
      <c r="A28" s="93">
        <f t="shared" si="0"/>
        <v>26</v>
      </c>
      <c r="B28" s="12"/>
      <c r="C28" s="13" t="s">
        <v>617</v>
      </c>
      <c r="D28" s="14" t="s">
        <v>788</v>
      </c>
      <c r="E28" s="77">
        <v>1</v>
      </c>
      <c r="F28" s="16" t="s">
        <v>103</v>
      </c>
      <c r="G28" s="17"/>
      <c r="H28" s="58"/>
      <c r="I28" s="14"/>
      <c r="J28" s="19"/>
      <c r="K28" s="65"/>
      <c r="O28" s="90"/>
      <c r="Q28" s="91"/>
      <c r="R28" s="91"/>
      <c r="S28" s="91"/>
      <c r="T28" s="91"/>
      <c r="U28" s="91"/>
      <c r="V28" s="91"/>
      <c r="W28" s="91"/>
      <c r="X28" s="91"/>
      <c r="Y28" s="90"/>
    </row>
    <row r="29" spans="1:25" ht="13" customHeight="1">
      <c r="A29" s="70">
        <f t="shared" si="0"/>
        <v>27</v>
      </c>
      <c r="B29" s="3"/>
      <c r="C29" s="4"/>
      <c r="D29" s="5" t="s">
        <v>608</v>
      </c>
      <c r="E29" s="74"/>
      <c r="F29" s="7"/>
      <c r="G29" s="8"/>
      <c r="H29" s="57"/>
      <c r="I29" s="5"/>
      <c r="J29" s="10"/>
      <c r="K29" s="64"/>
      <c r="O29" s="76"/>
      <c r="Q29" s="75"/>
      <c r="R29" s="75"/>
      <c r="S29" s="75"/>
      <c r="T29" s="75"/>
      <c r="U29" s="75"/>
      <c r="V29" s="75"/>
      <c r="W29" s="75"/>
      <c r="X29" s="75"/>
      <c r="Y29" s="76"/>
    </row>
    <row r="30" spans="1:25" s="89" customFormat="1" ht="13" customHeight="1">
      <c r="A30" s="93">
        <f t="shared" si="0"/>
        <v>28</v>
      </c>
      <c r="B30" s="12"/>
      <c r="C30" s="13" t="s">
        <v>618</v>
      </c>
      <c r="D30" s="14" t="s">
        <v>789</v>
      </c>
      <c r="E30" s="77">
        <v>1</v>
      </c>
      <c r="F30" s="16" t="s">
        <v>103</v>
      </c>
      <c r="G30" s="17"/>
      <c r="H30" s="58"/>
      <c r="I30" s="14"/>
      <c r="J30" s="19"/>
      <c r="K30" s="65"/>
      <c r="O30" s="90"/>
      <c r="Q30" s="91"/>
      <c r="R30" s="91"/>
      <c r="S30" s="91"/>
      <c r="T30" s="91"/>
      <c r="U30" s="91"/>
      <c r="V30" s="91"/>
      <c r="W30" s="91"/>
      <c r="X30" s="91"/>
      <c r="Y30" s="90"/>
    </row>
    <row r="31" spans="1:25" ht="13" customHeight="1">
      <c r="A31" s="70">
        <f t="shared" si="0"/>
        <v>29</v>
      </c>
      <c r="B31" s="3"/>
      <c r="C31" s="4"/>
      <c r="D31" s="5" t="s">
        <v>856</v>
      </c>
      <c r="E31" s="74"/>
      <c r="F31" s="7"/>
      <c r="G31" s="8"/>
      <c r="H31" s="57"/>
      <c r="I31" s="5"/>
      <c r="J31" s="10"/>
      <c r="K31" s="64"/>
      <c r="O31" s="76"/>
      <c r="Q31" s="75"/>
      <c r="R31" s="75"/>
      <c r="S31" s="75"/>
      <c r="T31" s="75"/>
      <c r="U31" s="75"/>
      <c r="V31" s="75"/>
      <c r="W31" s="75"/>
      <c r="X31" s="75"/>
      <c r="Y31" s="76"/>
    </row>
    <row r="32" spans="1:25" s="103" customFormat="1" ht="13" customHeight="1">
      <c r="A32" s="102">
        <f t="shared" si="0"/>
        <v>30</v>
      </c>
      <c r="B32" s="12"/>
      <c r="C32" s="13" t="s">
        <v>619</v>
      </c>
      <c r="D32" s="14" t="s">
        <v>790</v>
      </c>
      <c r="E32" s="77">
        <v>1</v>
      </c>
      <c r="F32" s="16" t="s">
        <v>103</v>
      </c>
      <c r="G32" s="17"/>
      <c r="H32" s="58"/>
      <c r="I32" s="14"/>
      <c r="J32" s="19"/>
      <c r="K32" s="65"/>
      <c r="O32" s="104"/>
      <c r="Q32" s="105"/>
      <c r="R32" s="105"/>
      <c r="S32" s="105"/>
      <c r="T32" s="105"/>
      <c r="U32" s="105"/>
      <c r="V32" s="105"/>
      <c r="W32" s="105"/>
      <c r="X32" s="105"/>
      <c r="Y32" s="104"/>
    </row>
    <row r="33" spans="1:25" ht="13" customHeight="1">
      <c r="A33" s="70">
        <f t="shared" si="0"/>
        <v>31</v>
      </c>
      <c r="B33" s="3"/>
      <c r="C33" s="4"/>
      <c r="D33" s="5" t="s">
        <v>856</v>
      </c>
      <c r="E33" s="74"/>
      <c r="F33" s="7"/>
      <c r="G33" s="8"/>
      <c r="H33" s="57"/>
      <c r="I33" s="5"/>
      <c r="J33" s="10"/>
      <c r="K33" s="64"/>
      <c r="O33" s="76"/>
      <c r="Q33" s="75"/>
      <c r="R33" s="75"/>
      <c r="S33" s="75"/>
      <c r="T33" s="75"/>
      <c r="U33" s="75"/>
      <c r="V33" s="75"/>
      <c r="W33" s="75"/>
      <c r="X33" s="75"/>
      <c r="Y33" s="76"/>
    </row>
    <row r="34" spans="1:25" s="103" customFormat="1" ht="13" customHeight="1">
      <c r="A34" s="102">
        <f t="shared" si="0"/>
        <v>32</v>
      </c>
      <c r="B34" s="12"/>
      <c r="C34" s="13" t="s">
        <v>620</v>
      </c>
      <c r="D34" s="14" t="s">
        <v>791</v>
      </c>
      <c r="E34" s="77">
        <v>1</v>
      </c>
      <c r="F34" s="16" t="s">
        <v>103</v>
      </c>
      <c r="G34" s="17"/>
      <c r="H34" s="58"/>
      <c r="I34" s="14"/>
      <c r="J34" s="19"/>
      <c r="K34" s="65"/>
      <c r="O34" s="104"/>
      <c r="Q34" s="105"/>
      <c r="R34" s="105"/>
      <c r="S34" s="105"/>
      <c r="T34" s="105"/>
      <c r="U34" s="105"/>
      <c r="V34" s="105"/>
      <c r="W34" s="105"/>
      <c r="X34" s="105"/>
      <c r="Y34" s="104"/>
    </row>
    <row r="35" spans="1:25" ht="13" customHeight="1">
      <c r="A35" s="70">
        <f t="shared" si="0"/>
        <v>33</v>
      </c>
      <c r="B35" s="3"/>
      <c r="C35" s="4"/>
      <c r="D35" s="5" t="s">
        <v>608</v>
      </c>
      <c r="E35" s="74"/>
      <c r="F35" s="7"/>
      <c r="G35" s="8"/>
      <c r="H35" s="57"/>
      <c r="I35" s="5"/>
      <c r="J35" s="10"/>
      <c r="K35" s="64"/>
      <c r="O35" s="76"/>
      <c r="Q35" s="75"/>
      <c r="R35" s="75"/>
      <c r="S35" s="75"/>
      <c r="T35" s="75"/>
      <c r="U35" s="75"/>
      <c r="V35" s="75"/>
      <c r="W35" s="75"/>
      <c r="X35" s="75"/>
      <c r="Y35" s="76"/>
    </row>
    <row r="36" spans="1:25" s="103" customFormat="1" ht="13" customHeight="1">
      <c r="A36" s="102">
        <f t="shared" si="0"/>
        <v>34</v>
      </c>
      <c r="B36" s="12"/>
      <c r="C36" s="13" t="s">
        <v>621</v>
      </c>
      <c r="D36" s="14" t="s">
        <v>792</v>
      </c>
      <c r="E36" s="77">
        <v>1</v>
      </c>
      <c r="F36" s="16" t="s">
        <v>103</v>
      </c>
      <c r="G36" s="17"/>
      <c r="H36" s="58"/>
      <c r="I36" s="14"/>
      <c r="J36" s="19"/>
      <c r="K36" s="65"/>
      <c r="O36" s="104"/>
      <c r="Q36" s="105"/>
      <c r="R36" s="105"/>
      <c r="S36" s="105"/>
      <c r="T36" s="105"/>
      <c r="U36" s="105"/>
      <c r="V36" s="105"/>
      <c r="W36" s="105"/>
      <c r="X36" s="105"/>
      <c r="Y36" s="104"/>
    </row>
    <row r="37" spans="1:25" ht="13" customHeight="1">
      <c r="A37" s="70">
        <f t="shared" si="0"/>
        <v>35</v>
      </c>
      <c r="B37" s="3"/>
      <c r="C37" s="4"/>
      <c r="D37" s="5" t="s">
        <v>608</v>
      </c>
      <c r="E37" s="74"/>
      <c r="F37" s="7"/>
      <c r="G37" s="8"/>
      <c r="H37" s="57"/>
      <c r="I37" s="5"/>
      <c r="J37" s="10"/>
      <c r="K37" s="64"/>
      <c r="O37" s="76"/>
      <c r="Q37" s="75"/>
      <c r="R37" s="75"/>
      <c r="S37" s="75"/>
      <c r="T37" s="75"/>
      <c r="U37" s="75"/>
      <c r="V37" s="75"/>
      <c r="W37" s="75"/>
      <c r="X37" s="75"/>
      <c r="Y37" s="76"/>
    </row>
    <row r="38" spans="1:25" s="89" customFormat="1" ht="13" customHeight="1">
      <c r="A38" s="93">
        <f t="shared" si="0"/>
        <v>36</v>
      </c>
      <c r="B38" s="12"/>
      <c r="C38" s="13" t="s">
        <v>793</v>
      </c>
      <c r="D38" s="14" t="s">
        <v>794</v>
      </c>
      <c r="E38" s="77">
        <v>1</v>
      </c>
      <c r="F38" s="16" t="s">
        <v>103</v>
      </c>
      <c r="G38" s="17"/>
      <c r="H38" s="58"/>
      <c r="I38" s="14"/>
      <c r="J38" s="19"/>
      <c r="K38" s="28"/>
      <c r="O38" s="90"/>
      <c r="Q38" s="91"/>
      <c r="R38" s="91"/>
      <c r="S38" s="91"/>
      <c r="T38" s="91"/>
      <c r="U38" s="91"/>
      <c r="V38" s="91"/>
      <c r="W38" s="91"/>
      <c r="X38" s="91"/>
      <c r="Y38" s="90"/>
    </row>
    <row r="39" spans="1:25" ht="13" customHeight="1">
      <c r="A39" s="69">
        <v>1</v>
      </c>
      <c r="B39" s="3"/>
      <c r="C39" s="4"/>
      <c r="D39" s="5" t="s">
        <v>608</v>
      </c>
      <c r="E39" s="74"/>
      <c r="F39" s="7"/>
      <c r="G39" s="8"/>
      <c r="H39" s="57"/>
      <c r="I39" s="5"/>
      <c r="J39" s="10"/>
      <c r="K39" s="64"/>
      <c r="O39" s="76"/>
      <c r="Q39" s="75"/>
      <c r="R39" s="75"/>
      <c r="S39" s="75"/>
      <c r="T39" s="75"/>
      <c r="U39" s="75"/>
      <c r="V39" s="75"/>
      <c r="W39" s="75"/>
      <c r="X39" s="75"/>
      <c r="Y39" s="76"/>
    </row>
    <row r="40" spans="1:25" s="89" customFormat="1" ht="13" customHeight="1">
      <c r="A40" s="92">
        <f t="shared" ref="A40:A74" si="1">A39+1</f>
        <v>2</v>
      </c>
      <c r="B40" s="12"/>
      <c r="C40" s="13" t="s">
        <v>795</v>
      </c>
      <c r="D40" s="14" t="s">
        <v>796</v>
      </c>
      <c r="E40" s="77">
        <v>1</v>
      </c>
      <c r="F40" s="16" t="s">
        <v>103</v>
      </c>
      <c r="G40" s="17"/>
      <c r="H40" s="58"/>
      <c r="I40" s="14"/>
      <c r="J40" s="19"/>
      <c r="K40" s="65"/>
      <c r="O40" s="90"/>
      <c r="Q40" s="91"/>
      <c r="R40" s="91"/>
      <c r="S40" s="91"/>
      <c r="T40" s="91"/>
      <c r="U40" s="91"/>
      <c r="V40" s="91"/>
      <c r="W40" s="91"/>
      <c r="X40" s="91"/>
      <c r="Y40" s="90"/>
    </row>
    <row r="41" spans="1:25" ht="13" customHeight="1">
      <c r="A41" s="69">
        <f t="shared" si="1"/>
        <v>3</v>
      </c>
      <c r="B41" s="3"/>
      <c r="C41" s="4"/>
      <c r="D41" s="5" t="s">
        <v>624</v>
      </c>
      <c r="E41" s="74"/>
      <c r="F41" s="7"/>
      <c r="G41" s="8"/>
      <c r="H41" s="57"/>
      <c r="I41" s="5"/>
      <c r="J41" s="10"/>
      <c r="K41" s="64"/>
      <c r="O41" s="76"/>
      <c r="Q41" s="75"/>
      <c r="R41" s="75"/>
      <c r="S41" s="75"/>
      <c r="T41" s="75"/>
      <c r="U41" s="75"/>
      <c r="V41" s="75"/>
      <c r="W41" s="75"/>
      <c r="X41" s="75"/>
      <c r="Y41" s="76"/>
    </row>
    <row r="42" spans="1:25" s="103" customFormat="1" ht="13" customHeight="1">
      <c r="A42" s="106">
        <f t="shared" si="1"/>
        <v>4</v>
      </c>
      <c r="B42" s="12"/>
      <c r="C42" s="13" t="s">
        <v>797</v>
      </c>
      <c r="D42" s="14" t="s">
        <v>798</v>
      </c>
      <c r="E42" s="77">
        <v>1</v>
      </c>
      <c r="F42" s="16" t="s">
        <v>103</v>
      </c>
      <c r="G42" s="17"/>
      <c r="H42" s="58"/>
      <c r="I42" s="14"/>
      <c r="J42" s="19"/>
      <c r="K42" s="65"/>
      <c r="O42" s="104"/>
      <c r="Q42" s="105"/>
      <c r="R42" s="105"/>
      <c r="S42" s="105"/>
      <c r="T42" s="105"/>
      <c r="U42" s="105"/>
      <c r="V42" s="105"/>
      <c r="W42" s="105"/>
      <c r="X42" s="105"/>
      <c r="Y42" s="104"/>
    </row>
    <row r="43" spans="1:25" ht="13" customHeight="1">
      <c r="A43" s="69">
        <f t="shared" si="1"/>
        <v>5</v>
      </c>
      <c r="B43" s="3"/>
      <c r="C43" s="4"/>
      <c r="D43" s="5" t="s">
        <v>624</v>
      </c>
      <c r="E43" s="74"/>
      <c r="F43" s="7"/>
      <c r="G43" s="8"/>
      <c r="H43" s="57"/>
      <c r="I43" s="5"/>
      <c r="J43" s="10"/>
      <c r="K43" s="64"/>
      <c r="O43" s="76"/>
      <c r="Q43" s="75"/>
      <c r="R43" s="75"/>
      <c r="S43" s="75"/>
      <c r="T43" s="75"/>
      <c r="U43" s="75"/>
      <c r="V43" s="75"/>
      <c r="W43" s="75"/>
      <c r="X43" s="75"/>
      <c r="Y43" s="76"/>
    </row>
    <row r="44" spans="1:25" s="103" customFormat="1" ht="13" customHeight="1">
      <c r="A44" s="106">
        <f t="shared" si="1"/>
        <v>6</v>
      </c>
      <c r="B44" s="12"/>
      <c r="C44" s="13" t="s">
        <v>799</v>
      </c>
      <c r="D44" s="14" t="s">
        <v>800</v>
      </c>
      <c r="E44" s="77">
        <v>1</v>
      </c>
      <c r="F44" s="16" t="s">
        <v>103</v>
      </c>
      <c r="G44" s="17"/>
      <c r="H44" s="58"/>
      <c r="I44" s="14"/>
      <c r="J44" s="19"/>
      <c r="K44" s="65"/>
      <c r="O44" s="104"/>
      <c r="Q44" s="105"/>
      <c r="R44" s="105"/>
      <c r="S44" s="105"/>
      <c r="T44" s="105"/>
      <c r="U44" s="105"/>
      <c r="V44" s="105"/>
      <c r="W44" s="105"/>
      <c r="X44" s="105"/>
      <c r="Y44" s="104"/>
    </row>
    <row r="45" spans="1:25" ht="13" customHeight="1">
      <c r="A45" s="69">
        <f t="shared" si="1"/>
        <v>7</v>
      </c>
      <c r="B45" s="3"/>
      <c r="C45" s="4"/>
      <c r="D45" s="5" t="s">
        <v>624</v>
      </c>
      <c r="E45" s="74"/>
      <c r="F45" s="7"/>
      <c r="G45" s="8"/>
      <c r="H45" s="57"/>
      <c r="I45" s="5"/>
      <c r="J45" s="10"/>
      <c r="K45" s="64"/>
      <c r="O45" s="76"/>
      <c r="Q45" s="75"/>
      <c r="R45" s="75"/>
      <c r="S45" s="75"/>
      <c r="T45" s="75"/>
      <c r="U45" s="75"/>
      <c r="V45" s="75"/>
      <c r="W45" s="75"/>
      <c r="X45" s="75"/>
      <c r="Y45" s="76"/>
    </row>
    <row r="46" spans="1:25" s="103" customFormat="1" ht="13" customHeight="1">
      <c r="A46" s="106">
        <f t="shared" si="1"/>
        <v>8</v>
      </c>
      <c r="B46" s="12"/>
      <c r="C46" s="13" t="s">
        <v>801</v>
      </c>
      <c r="D46" s="14" t="s">
        <v>802</v>
      </c>
      <c r="E46" s="77">
        <v>1</v>
      </c>
      <c r="F46" s="16" t="s">
        <v>103</v>
      </c>
      <c r="G46" s="17"/>
      <c r="H46" s="58"/>
      <c r="I46" s="14"/>
      <c r="J46" s="19"/>
      <c r="K46" s="65"/>
      <c r="O46" s="104"/>
      <c r="Q46" s="105"/>
      <c r="R46" s="105"/>
      <c r="S46" s="105"/>
      <c r="T46" s="105"/>
      <c r="U46" s="105"/>
      <c r="V46" s="105"/>
      <c r="W46" s="105"/>
      <c r="X46" s="105"/>
      <c r="Y46" s="104"/>
    </row>
    <row r="47" spans="1:25" ht="13" customHeight="1">
      <c r="A47" s="69">
        <f t="shared" si="1"/>
        <v>9</v>
      </c>
      <c r="B47" s="3"/>
      <c r="C47" s="4"/>
      <c r="D47" s="5" t="s">
        <v>624</v>
      </c>
      <c r="E47" s="74"/>
      <c r="F47" s="7"/>
      <c r="G47" s="8"/>
      <c r="H47" s="57"/>
      <c r="I47" s="5"/>
      <c r="J47" s="10"/>
      <c r="K47" s="64"/>
      <c r="O47" s="76"/>
      <c r="Q47" s="75"/>
      <c r="R47" s="75"/>
      <c r="S47" s="75"/>
      <c r="T47" s="75"/>
      <c r="U47" s="75"/>
      <c r="V47" s="75"/>
      <c r="W47" s="75"/>
      <c r="X47" s="75"/>
      <c r="Y47" s="76"/>
    </row>
    <row r="48" spans="1:25" s="103" customFormat="1" ht="13" customHeight="1">
      <c r="A48" s="106">
        <f t="shared" si="1"/>
        <v>10</v>
      </c>
      <c r="B48" s="12"/>
      <c r="C48" s="13" t="s">
        <v>622</v>
      </c>
      <c r="D48" s="14" t="s">
        <v>803</v>
      </c>
      <c r="E48" s="77">
        <v>1</v>
      </c>
      <c r="F48" s="16" t="s">
        <v>103</v>
      </c>
      <c r="G48" s="17"/>
      <c r="H48" s="58"/>
      <c r="I48" s="14"/>
      <c r="J48" s="19"/>
      <c r="K48" s="65"/>
      <c r="O48" s="104"/>
      <c r="Q48" s="105"/>
      <c r="R48" s="105"/>
      <c r="S48" s="105"/>
      <c r="T48" s="105"/>
      <c r="U48" s="105"/>
      <c r="V48" s="105"/>
      <c r="W48" s="105"/>
      <c r="X48" s="105"/>
      <c r="Y48" s="104"/>
    </row>
    <row r="49" spans="1:25" ht="13" customHeight="1">
      <c r="A49" s="69">
        <f t="shared" si="1"/>
        <v>11</v>
      </c>
      <c r="B49" s="3"/>
      <c r="C49" s="4"/>
      <c r="D49" s="5" t="s">
        <v>624</v>
      </c>
      <c r="E49" s="74"/>
      <c r="F49" s="7"/>
      <c r="G49" s="8"/>
      <c r="H49" s="57"/>
      <c r="I49" s="5"/>
      <c r="J49" s="10"/>
      <c r="K49" s="64"/>
      <c r="O49" s="76"/>
      <c r="Q49" s="75"/>
      <c r="R49" s="75"/>
      <c r="S49" s="75"/>
      <c r="T49" s="75"/>
      <c r="U49" s="75"/>
      <c r="V49" s="75"/>
      <c r="W49" s="75"/>
      <c r="X49" s="75"/>
      <c r="Y49" s="76"/>
    </row>
    <row r="50" spans="1:25" s="103" customFormat="1" ht="13" customHeight="1">
      <c r="A50" s="106">
        <f t="shared" si="1"/>
        <v>12</v>
      </c>
      <c r="B50" s="12"/>
      <c r="C50" s="13" t="s">
        <v>623</v>
      </c>
      <c r="D50" s="14" t="s">
        <v>804</v>
      </c>
      <c r="E50" s="77">
        <v>1</v>
      </c>
      <c r="F50" s="16" t="s">
        <v>103</v>
      </c>
      <c r="G50" s="17"/>
      <c r="H50" s="58"/>
      <c r="I50" s="14"/>
      <c r="J50" s="19"/>
      <c r="K50" s="65"/>
      <c r="O50" s="104"/>
      <c r="Q50" s="105"/>
      <c r="R50" s="105"/>
      <c r="S50" s="105"/>
      <c r="T50" s="105"/>
      <c r="U50" s="105"/>
      <c r="V50" s="105"/>
      <c r="W50" s="105"/>
      <c r="X50" s="105"/>
      <c r="Y50" s="104"/>
    </row>
    <row r="51" spans="1:25" s="66" customFormat="1" ht="13" customHeight="1">
      <c r="A51" s="69">
        <f t="shared" si="1"/>
        <v>13</v>
      </c>
      <c r="B51" s="3"/>
      <c r="C51" s="4"/>
      <c r="D51" s="5"/>
      <c r="E51" s="74"/>
      <c r="F51" s="7"/>
      <c r="G51" s="8"/>
      <c r="H51" s="57"/>
      <c r="I51" s="5"/>
      <c r="J51" s="10"/>
      <c r="K51" s="64"/>
      <c r="O51" s="67"/>
      <c r="Q51" s="68"/>
      <c r="R51" s="68"/>
      <c r="S51" s="68"/>
      <c r="T51" s="68"/>
      <c r="U51" s="68"/>
      <c r="V51" s="68"/>
      <c r="W51" s="68"/>
      <c r="X51" s="68"/>
      <c r="Y51" s="67"/>
    </row>
    <row r="52" spans="1:25" s="66" customFormat="1" ht="13" customHeight="1">
      <c r="A52" s="69">
        <f t="shared" si="1"/>
        <v>14</v>
      </c>
      <c r="B52" s="12"/>
      <c r="C52" s="13" t="s">
        <v>334</v>
      </c>
      <c r="D52" s="14"/>
      <c r="E52" s="77">
        <v>1</v>
      </c>
      <c r="F52" s="16" t="s">
        <v>13</v>
      </c>
      <c r="G52" s="17"/>
      <c r="H52" s="58"/>
      <c r="I52" s="14"/>
      <c r="J52" s="19"/>
      <c r="K52" s="65"/>
      <c r="O52" s="67"/>
      <c r="Q52" s="68"/>
      <c r="R52" s="68"/>
      <c r="S52" s="68"/>
      <c r="T52" s="68"/>
      <c r="U52" s="68"/>
      <c r="V52" s="68"/>
      <c r="W52" s="68"/>
      <c r="X52" s="68"/>
      <c r="Y52" s="67"/>
    </row>
    <row r="53" spans="1:25" ht="13" customHeight="1">
      <c r="A53" s="69">
        <f t="shared" si="1"/>
        <v>15</v>
      </c>
      <c r="B53" s="3"/>
      <c r="C53" s="4"/>
      <c r="D53" s="5"/>
      <c r="E53" s="74"/>
      <c r="F53" s="7"/>
      <c r="G53" s="8"/>
      <c r="H53" s="57"/>
      <c r="I53" s="5"/>
      <c r="J53" s="10"/>
      <c r="K53" s="27"/>
      <c r="O53" s="1"/>
      <c r="Y53" s="1"/>
    </row>
    <row r="54" spans="1:25" ht="13" customHeight="1">
      <c r="A54" s="69">
        <f t="shared" si="1"/>
        <v>16</v>
      </c>
      <c r="B54" s="12"/>
      <c r="C54" s="13"/>
      <c r="D54" s="14"/>
      <c r="E54" s="77"/>
      <c r="F54" s="16"/>
      <c r="G54" s="17"/>
      <c r="H54" s="58"/>
      <c r="I54" s="14"/>
      <c r="J54" s="19"/>
      <c r="K54" s="28"/>
      <c r="O54" s="1"/>
      <c r="Y54" s="1"/>
    </row>
    <row r="55" spans="1:25" ht="13" customHeight="1">
      <c r="A55" s="69">
        <f t="shared" si="1"/>
        <v>17</v>
      </c>
      <c r="B55" s="3"/>
      <c r="C55" s="4"/>
      <c r="D55" s="5"/>
      <c r="E55" s="74"/>
      <c r="F55" s="7"/>
      <c r="G55" s="8"/>
      <c r="H55" s="57"/>
      <c r="I55" s="5"/>
      <c r="J55" s="10"/>
      <c r="K55" s="27"/>
      <c r="O55" s="1"/>
      <c r="Y55" s="1"/>
    </row>
    <row r="56" spans="1:25" ht="13" customHeight="1">
      <c r="A56" s="69">
        <f t="shared" si="1"/>
        <v>18</v>
      </c>
      <c r="B56" s="12"/>
      <c r="C56" s="13"/>
      <c r="D56" s="14"/>
      <c r="E56" s="31"/>
      <c r="F56" s="16"/>
      <c r="G56" s="17"/>
      <c r="H56" s="18"/>
      <c r="I56" s="14"/>
      <c r="J56" s="19"/>
      <c r="K56" s="28"/>
      <c r="O56" s="1"/>
      <c r="Y56" s="1"/>
    </row>
    <row r="57" spans="1:25" ht="13" customHeight="1">
      <c r="A57" s="69">
        <f t="shared" si="1"/>
        <v>19</v>
      </c>
      <c r="B57" s="3"/>
      <c r="C57" s="4"/>
      <c r="D57" s="5"/>
      <c r="E57" s="30"/>
      <c r="F57" s="7"/>
      <c r="G57" s="8"/>
      <c r="H57" s="9"/>
      <c r="I57" s="5"/>
      <c r="J57" s="10"/>
      <c r="K57" s="27"/>
      <c r="O57" s="1"/>
      <c r="Y57" s="1"/>
    </row>
    <row r="58" spans="1:25" ht="13" customHeight="1">
      <c r="A58" s="69">
        <f t="shared" si="1"/>
        <v>20</v>
      </c>
      <c r="B58" s="12"/>
      <c r="C58" s="13"/>
      <c r="D58" s="14"/>
      <c r="E58" s="31"/>
      <c r="F58" s="16"/>
      <c r="G58" s="17"/>
      <c r="H58" s="18"/>
      <c r="I58" s="14"/>
      <c r="J58" s="19"/>
      <c r="K58" s="28"/>
      <c r="O58" s="1"/>
      <c r="Y58" s="1"/>
    </row>
    <row r="59" spans="1:25" ht="13" customHeight="1">
      <c r="A59" s="69">
        <f t="shared" si="1"/>
        <v>21</v>
      </c>
      <c r="B59" s="3"/>
      <c r="C59" s="4"/>
      <c r="D59" s="5"/>
      <c r="E59" s="30"/>
      <c r="F59" s="7"/>
      <c r="G59" s="8"/>
      <c r="H59" s="9"/>
      <c r="I59" s="5"/>
      <c r="J59" s="10"/>
      <c r="K59" s="27"/>
      <c r="O59" s="1"/>
      <c r="Y59" s="1"/>
    </row>
    <row r="60" spans="1:25" ht="13" customHeight="1">
      <c r="A60" s="69">
        <f t="shared" si="1"/>
        <v>22</v>
      </c>
      <c r="B60" s="12"/>
      <c r="C60" s="13"/>
      <c r="D60" s="14"/>
      <c r="E60" s="31"/>
      <c r="F60" s="16"/>
      <c r="G60" s="17"/>
      <c r="H60" s="18"/>
      <c r="I60" s="14"/>
      <c r="J60" s="19"/>
      <c r="K60" s="28"/>
      <c r="O60" s="1"/>
      <c r="Y60" s="1"/>
    </row>
    <row r="61" spans="1:25" ht="13" customHeight="1">
      <c r="A61" s="69">
        <f t="shared" si="1"/>
        <v>23</v>
      </c>
      <c r="B61" s="3"/>
      <c r="C61" s="4"/>
      <c r="D61" s="5"/>
      <c r="E61" s="30"/>
      <c r="F61" s="7"/>
      <c r="G61" s="8"/>
      <c r="H61" s="9"/>
      <c r="I61" s="5"/>
      <c r="J61" s="10"/>
      <c r="K61" s="27"/>
      <c r="O61" s="1"/>
      <c r="Y61" s="1"/>
    </row>
    <row r="62" spans="1:25" ht="13" customHeight="1">
      <c r="A62" s="69">
        <f t="shared" si="1"/>
        <v>24</v>
      </c>
      <c r="B62" s="12"/>
      <c r="C62" s="13"/>
      <c r="D62" s="14"/>
      <c r="E62" s="31"/>
      <c r="F62" s="16"/>
      <c r="G62" s="17"/>
      <c r="H62" s="18"/>
      <c r="I62" s="14"/>
      <c r="J62" s="19"/>
      <c r="K62" s="28"/>
      <c r="O62" s="1"/>
      <c r="Y62" s="1"/>
    </row>
    <row r="63" spans="1:25" ht="13" customHeight="1">
      <c r="A63" s="69">
        <f t="shared" si="1"/>
        <v>25</v>
      </c>
      <c r="B63" s="3"/>
      <c r="C63" s="4"/>
      <c r="D63" s="5"/>
      <c r="E63" s="30"/>
      <c r="F63" s="7"/>
      <c r="G63" s="8"/>
      <c r="H63" s="9"/>
      <c r="I63" s="5"/>
      <c r="J63" s="10"/>
      <c r="K63" s="27"/>
      <c r="O63" s="1"/>
      <c r="Y63" s="1"/>
    </row>
    <row r="64" spans="1:25" ht="13" customHeight="1">
      <c r="A64" s="69">
        <f t="shared" si="1"/>
        <v>26</v>
      </c>
      <c r="B64" s="12"/>
      <c r="C64" s="13"/>
      <c r="D64" s="14"/>
      <c r="E64" s="31"/>
      <c r="F64" s="16"/>
      <c r="G64" s="17"/>
      <c r="H64" s="18"/>
      <c r="I64" s="14"/>
      <c r="J64" s="19"/>
      <c r="K64" s="28"/>
      <c r="O64" s="1"/>
      <c r="Y64" s="1"/>
    </row>
    <row r="65" spans="1:25" ht="13" customHeight="1">
      <c r="A65" s="69">
        <f t="shared" si="1"/>
        <v>27</v>
      </c>
      <c r="B65" s="3"/>
      <c r="C65" s="4"/>
      <c r="D65" s="5"/>
      <c r="E65" s="30"/>
      <c r="F65" s="7"/>
      <c r="G65" s="8"/>
      <c r="H65" s="9"/>
      <c r="I65" s="5"/>
      <c r="J65" s="10"/>
      <c r="K65" s="27"/>
      <c r="O65" s="1"/>
      <c r="Y65" s="1"/>
    </row>
    <row r="66" spans="1:25" ht="13" customHeight="1">
      <c r="A66" s="69">
        <f t="shared" si="1"/>
        <v>28</v>
      </c>
      <c r="B66" s="12"/>
      <c r="C66" s="13"/>
      <c r="D66" s="14"/>
      <c r="E66" s="31"/>
      <c r="F66" s="16"/>
      <c r="G66" s="17"/>
      <c r="H66" s="18"/>
      <c r="I66" s="14"/>
      <c r="J66" s="19"/>
      <c r="K66" s="28"/>
      <c r="O66" s="1"/>
      <c r="Y66" s="1"/>
    </row>
    <row r="67" spans="1:25" ht="13" customHeight="1">
      <c r="A67" s="69">
        <f t="shared" si="1"/>
        <v>29</v>
      </c>
      <c r="B67" s="3"/>
      <c r="C67" s="4"/>
      <c r="D67" s="5"/>
      <c r="E67" s="30"/>
      <c r="F67" s="7"/>
      <c r="G67" s="8"/>
      <c r="H67" s="9"/>
      <c r="I67" s="5"/>
      <c r="J67" s="10"/>
      <c r="K67" s="27"/>
      <c r="O67" s="1"/>
      <c r="Y67" s="1"/>
    </row>
    <row r="68" spans="1:25" ht="13" customHeight="1">
      <c r="A68" s="69">
        <f t="shared" si="1"/>
        <v>30</v>
      </c>
      <c r="B68" s="12"/>
      <c r="C68" s="13"/>
      <c r="D68" s="14"/>
      <c r="E68" s="31"/>
      <c r="F68" s="16"/>
      <c r="G68" s="17"/>
      <c r="H68" s="18"/>
      <c r="I68" s="14"/>
      <c r="J68" s="19"/>
      <c r="K68" s="28"/>
      <c r="O68" s="1"/>
      <c r="Y68" s="1"/>
    </row>
    <row r="69" spans="1:25" ht="13" customHeight="1">
      <c r="A69" s="69">
        <f t="shared" si="1"/>
        <v>31</v>
      </c>
      <c r="B69" s="3"/>
      <c r="C69" s="4"/>
      <c r="D69" s="5"/>
      <c r="E69" s="30"/>
      <c r="F69" s="7"/>
      <c r="G69" s="8"/>
      <c r="H69" s="9"/>
      <c r="I69" s="5"/>
      <c r="J69" s="10"/>
      <c r="K69" s="27"/>
      <c r="O69" s="1"/>
      <c r="Y69" s="1"/>
    </row>
    <row r="70" spans="1:25" ht="13" customHeight="1">
      <c r="A70" s="69">
        <f t="shared" si="1"/>
        <v>32</v>
      </c>
      <c r="B70" s="12"/>
      <c r="C70" s="13"/>
      <c r="D70" s="14"/>
      <c r="E70" s="31"/>
      <c r="F70" s="16"/>
      <c r="G70" s="17"/>
      <c r="H70" s="18"/>
      <c r="I70" s="14"/>
      <c r="J70" s="19"/>
      <c r="K70" s="28"/>
      <c r="O70" s="1"/>
      <c r="Y70" s="1"/>
    </row>
    <row r="71" spans="1:25" s="71" customFormat="1" ht="13" customHeight="1">
      <c r="A71" s="95">
        <f t="shared" si="1"/>
        <v>33</v>
      </c>
      <c r="B71" s="117"/>
      <c r="C71" s="42"/>
      <c r="D71" s="43"/>
      <c r="E71" s="44"/>
      <c r="F71" s="45"/>
      <c r="G71" s="46"/>
      <c r="H71" s="47"/>
      <c r="I71" s="43"/>
      <c r="J71" s="118"/>
      <c r="K71" s="119"/>
      <c r="O71" s="73"/>
      <c r="Q71" s="72"/>
      <c r="R71" s="72"/>
      <c r="S71" s="72"/>
      <c r="T71" s="72"/>
      <c r="U71" s="72"/>
      <c r="V71" s="72"/>
      <c r="W71" s="72"/>
      <c r="X71" s="72"/>
      <c r="Y71" s="73"/>
    </row>
    <row r="72" spans="1:25" s="71" customFormat="1" ht="13" customHeight="1">
      <c r="A72" s="95">
        <f t="shared" si="1"/>
        <v>34</v>
      </c>
      <c r="B72" s="88"/>
      <c r="C72" s="48" t="s">
        <v>0</v>
      </c>
      <c r="D72" s="49"/>
      <c r="E72" s="50"/>
      <c r="F72" s="48"/>
      <c r="G72" s="51"/>
      <c r="H72" s="52"/>
      <c r="I72" s="49"/>
      <c r="J72" s="86"/>
      <c r="K72" s="87"/>
      <c r="O72" s="73"/>
      <c r="Q72" s="72"/>
      <c r="R72" s="72"/>
      <c r="S72" s="72"/>
      <c r="T72" s="72"/>
      <c r="U72" s="72"/>
      <c r="V72" s="72"/>
      <c r="W72" s="72"/>
      <c r="X72" s="72"/>
      <c r="Y72" s="73"/>
    </row>
    <row r="73" spans="1:25" ht="13" customHeight="1">
      <c r="A73" s="69">
        <f t="shared" si="1"/>
        <v>35</v>
      </c>
      <c r="B73" s="3"/>
      <c r="C73" s="4"/>
      <c r="D73" s="5"/>
      <c r="E73" s="30"/>
      <c r="F73" s="7"/>
      <c r="G73" s="8"/>
      <c r="H73" s="9"/>
      <c r="I73" s="5"/>
      <c r="J73" s="10"/>
      <c r="K73" s="27"/>
      <c r="O73" s="1"/>
      <c r="Y73" s="1"/>
    </row>
    <row r="74" spans="1:25" ht="13" customHeight="1">
      <c r="A74" s="69">
        <f t="shared" si="1"/>
        <v>36</v>
      </c>
      <c r="B74" s="12"/>
      <c r="C74" s="13"/>
      <c r="D74" s="14"/>
      <c r="E74" s="31"/>
      <c r="F74" s="16"/>
      <c r="G74" s="17"/>
      <c r="H74" s="18"/>
      <c r="I74" s="14"/>
      <c r="J74" s="19"/>
      <c r="K74" s="28"/>
      <c r="N74" s="59"/>
      <c r="O74" s="1"/>
      <c r="Y74" s="1"/>
    </row>
    <row r="75" spans="1:25" ht="13" customHeight="1">
      <c r="A75" s="70"/>
    </row>
    <row r="76" spans="1:25" ht="13" customHeight="1">
      <c r="A76" s="70"/>
    </row>
    <row r="77" spans="1:25" ht="13" customHeight="1">
      <c r="A77" s="70"/>
    </row>
    <row r="78" spans="1:25" ht="13" customHeight="1">
      <c r="A78" s="70"/>
    </row>
  </sheetData>
  <mergeCells count="8">
    <mergeCell ref="H1:H2"/>
    <mergeCell ref="I1:K2"/>
    <mergeCell ref="B1:B2"/>
    <mergeCell ref="C1:C2"/>
    <mergeCell ref="D1:D2"/>
    <mergeCell ref="E1:E2"/>
    <mergeCell ref="F1:F2"/>
    <mergeCell ref="G1:G2"/>
  </mergeCells>
  <phoneticPr fontId="2"/>
  <conditionalFormatting sqref="G4 G40 G42 G44 G46 G48 G50 G52 G54 G56 G58 G60 G62 G64 G66 G68 G70 G74">
    <cfRule type="expression" dxfId="5" priority="7" stopIfTrue="1">
      <formula>AND(E4=1,F4="式")</formula>
    </cfRule>
    <cfRule type="expression" dxfId="4" priority="8" stopIfTrue="1">
      <formula>AND(E4=1,F4="か所")</formula>
    </cfRule>
  </conditionalFormatting>
  <conditionalFormatting sqref="G6 G8 G10 G12 G14 G16 G18 G20 G22 G24 G26 G28 G30 G32 G34 G36 G38">
    <cfRule type="expression" dxfId="3" priority="3" stopIfTrue="1">
      <formula>AND(E6=1,F6="式")</formula>
    </cfRule>
    <cfRule type="expression" dxfId="2" priority="4" stopIfTrue="1">
      <formula>AND(E6=1,F6="か所")</formula>
    </cfRule>
  </conditionalFormatting>
  <conditionalFormatting sqref="G72">
    <cfRule type="expression" dxfId="1" priority="1" stopIfTrue="1">
      <formula>AND(E72=1,F72="式")</formula>
    </cfRule>
    <cfRule type="expression" dxfId="0" priority="2" stopIfTrue="1">
      <formula>AND(E72=1,F72="か所")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4434C-D657-4AA0-9E64-94B561FAB29C}">
  <sheetPr>
    <tabColor rgb="FFC00000"/>
  </sheetPr>
  <dimension ref="A1:Y146"/>
  <sheetViews>
    <sheetView showGridLines="0" showZeros="0" view="pageBreakPreview" topLeftCell="A87" zoomScaleNormal="100" zoomScaleSheetLayoutView="100" workbookViewId="0">
      <selection activeCell="C27" sqref="C27"/>
    </sheetView>
  </sheetViews>
  <sheetFormatPr defaultColWidth="9" defaultRowHeight="13" customHeight="1"/>
  <cols>
    <col min="1" max="1" width="5.6328125" style="11" customWidth="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1" customWidth="1"/>
    <col min="12" max="13" width="9" style="11"/>
    <col min="14" max="14" width="10.26953125" style="11" bestFit="1" customWidth="1"/>
    <col min="15" max="15" width="9" style="11"/>
    <col min="16" max="23" width="9" style="26"/>
    <col min="24" max="16384" width="9" style="11"/>
  </cols>
  <sheetData>
    <row r="1" spans="1:25" s="2" customFormat="1" ht="13.5" customHeight="1">
      <c r="B1" s="201"/>
      <c r="C1" s="203" t="s">
        <v>1</v>
      </c>
      <c r="D1" s="203" t="s">
        <v>2</v>
      </c>
      <c r="E1" s="204" t="s">
        <v>3</v>
      </c>
      <c r="F1" s="203" t="s">
        <v>4</v>
      </c>
      <c r="G1" s="196" t="s">
        <v>5</v>
      </c>
      <c r="H1" s="196" t="s">
        <v>6</v>
      </c>
      <c r="I1" s="198" t="s">
        <v>7</v>
      </c>
      <c r="J1" s="198"/>
      <c r="K1" s="199"/>
      <c r="N1" s="1"/>
      <c r="P1" s="26"/>
      <c r="Q1" s="26"/>
      <c r="R1" s="26"/>
      <c r="S1" s="26"/>
      <c r="T1" s="26"/>
      <c r="U1" s="26"/>
      <c r="V1" s="26"/>
      <c r="W1" s="26"/>
    </row>
    <row r="2" spans="1:25" s="2" customFormat="1" ht="13.5" customHeight="1">
      <c r="B2" s="202"/>
      <c r="C2" s="197"/>
      <c r="D2" s="197"/>
      <c r="E2" s="205"/>
      <c r="F2" s="197"/>
      <c r="G2" s="197"/>
      <c r="H2" s="197"/>
      <c r="I2" s="197"/>
      <c r="J2" s="197"/>
      <c r="K2" s="200"/>
      <c r="N2" s="1"/>
      <c r="P2" s="26"/>
      <c r="Q2" s="26"/>
      <c r="R2" s="26"/>
      <c r="S2" s="26"/>
      <c r="T2" s="26"/>
      <c r="U2" s="26"/>
      <c r="V2" s="26"/>
      <c r="W2" s="26"/>
      <c r="X2" s="34"/>
      <c r="Y2" s="33"/>
    </row>
    <row r="3" spans="1:25" s="60" customFormat="1" ht="13" customHeight="1">
      <c r="A3" s="69">
        <v>1</v>
      </c>
      <c r="B3" s="3"/>
      <c r="C3" s="20"/>
      <c r="D3" s="5"/>
      <c r="E3" s="74"/>
      <c r="F3" s="7"/>
      <c r="G3" s="8"/>
      <c r="H3" s="57"/>
      <c r="I3" s="5"/>
      <c r="J3" s="10"/>
      <c r="K3" s="64"/>
      <c r="N3" s="62"/>
      <c r="P3" s="61"/>
      <c r="Q3" s="61"/>
      <c r="R3" s="61"/>
      <c r="S3" s="61"/>
      <c r="T3" s="61"/>
      <c r="U3" s="61"/>
      <c r="V3" s="61"/>
      <c r="W3" s="61"/>
      <c r="X3" s="62"/>
    </row>
    <row r="4" spans="1:25" s="60" customFormat="1" ht="13" customHeight="1">
      <c r="A4" s="69">
        <f t="shared" ref="A4:A67" si="0">A3+1</f>
        <v>2</v>
      </c>
      <c r="B4" s="12" t="s">
        <v>45</v>
      </c>
      <c r="C4" s="13" t="str">
        <f>総括表!$C$8</f>
        <v>博物館</v>
      </c>
      <c r="D4" s="14"/>
      <c r="E4" s="77"/>
      <c r="F4" s="16"/>
      <c r="G4" s="17"/>
      <c r="H4" s="58">
        <f>IF(C4&lt;&gt;"計",ROUND(E4*G4,0),SUM(H$1:H3))</f>
        <v>0</v>
      </c>
      <c r="I4" s="14"/>
      <c r="J4" s="19"/>
      <c r="K4" s="65"/>
      <c r="N4" s="62"/>
      <c r="P4" s="61"/>
      <c r="Q4" s="61"/>
      <c r="R4" s="61"/>
      <c r="S4" s="61"/>
      <c r="T4" s="61"/>
      <c r="U4" s="61"/>
      <c r="V4" s="61"/>
      <c r="W4" s="61"/>
      <c r="X4" s="62"/>
    </row>
    <row r="5" spans="1:25" ht="13" customHeight="1">
      <c r="A5" s="69">
        <f t="shared" si="0"/>
        <v>3</v>
      </c>
      <c r="B5" s="3"/>
      <c r="C5" s="4"/>
      <c r="D5" s="5"/>
      <c r="E5" s="74"/>
      <c r="F5" s="7"/>
      <c r="G5" s="8"/>
      <c r="H5" s="57"/>
      <c r="I5" s="5"/>
      <c r="J5" s="10"/>
      <c r="K5" s="64"/>
      <c r="N5" s="1"/>
      <c r="X5" s="1"/>
    </row>
    <row r="6" spans="1:25" ht="13" customHeight="1">
      <c r="A6" s="69">
        <f t="shared" si="0"/>
        <v>4</v>
      </c>
      <c r="B6" s="12"/>
      <c r="C6" s="13"/>
      <c r="D6" s="14"/>
      <c r="E6" s="77"/>
      <c r="F6" s="16"/>
      <c r="G6" s="17"/>
      <c r="H6" s="58">
        <f>IF(C6&lt;&gt;"計",ROUND(E6*G6,0),SUM(H$1:H5))</f>
        <v>0</v>
      </c>
      <c r="I6" s="14"/>
      <c r="J6" s="19"/>
      <c r="K6" s="65"/>
      <c r="N6" s="1"/>
      <c r="X6" s="1"/>
    </row>
    <row r="7" spans="1:25" ht="13" customHeight="1">
      <c r="A7" s="69">
        <f t="shared" si="0"/>
        <v>5</v>
      </c>
      <c r="B7" s="3"/>
      <c r="C7" s="4"/>
      <c r="D7" s="5"/>
      <c r="E7" s="74"/>
      <c r="F7" s="7"/>
      <c r="G7" s="8"/>
      <c r="H7" s="57"/>
      <c r="I7" s="5"/>
      <c r="J7" s="10"/>
      <c r="K7" s="64"/>
      <c r="N7" s="1"/>
      <c r="X7" s="1"/>
    </row>
    <row r="8" spans="1:25" ht="13" customHeight="1">
      <c r="A8" s="69">
        <f t="shared" si="0"/>
        <v>6</v>
      </c>
      <c r="B8" s="12" t="s">
        <v>30</v>
      </c>
      <c r="C8" s="13" t="s">
        <v>31</v>
      </c>
      <c r="D8" s="14"/>
      <c r="E8" s="77">
        <v>1</v>
      </c>
      <c r="F8" s="16" t="s">
        <v>8</v>
      </c>
      <c r="G8" s="17"/>
      <c r="H8" s="58">
        <f>Ａ科目!H16</f>
        <v>0</v>
      </c>
      <c r="I8" s="14"/>
      <c r="J8" s="19"/>
      <c r="K8" s="65"/>
      <c r="N8" s="76"/>
      <c r="P8" s="75"/>
      <c r="Q8" s="75"/>
      <c r="R8" s="75"/>
      <c r="S8" s="75"/>
      <c r="T8" s="75"/>
      <c r="U8" s="75"/>
      <c r="V8" s="75"/>
      <c r="W8" s="75"/>
      <c r="X8" s="76"/>
    </row>
    <row r="9" spans="1:25" ht="13" customHeight="1">
      <c r="A9" s="69">
        <f t="shared" si="0"/>
        <v>7</v>
      </c>
      <c r="B9" s="3"/>
      <c r="C9" s="4"/>
      <c r="D9" s="5"/>
      <c r="E9" s="74"/>
      <c r="F9" s="7"/>
      <c r="G9" s="8"/>
      <c r="H9" s="57"/>
      <c r="I9" s="5"/>
      <c r="J9" s="10"/>
      <c r="K9" s="64"/>
      <c r="N9" s="1"/>
      <c r="X9" s="1"/>
    </row>
    <row r="10" spans="1:25" ht="13" customHeight="1">
      <c r="A10" s="69">
        <f t="shared" si="0"/>
        <v>8</v>
      </c>
      <c r="B10" s="12" t="s">
        <v>38</v>
      </c>
      <c r="C10" s="13" t="s">
        <v>32</v>
      </c>
      <c r="D10" s="14"/>
      <c r="E10" s="77">
        <v>1</v>
      </c>
      <c r="F10" s="16" t="s">
        <v>8</v>
      </c>
      <c r="G10" s="17"/>
      <c r="H10" s="58">
        <f>Ａ科目!H26</f>
        <v>0</v>
      </c>
      <c r="I10" s="14"/>
      <c r="J10" s="19"/>
      <c r="K10" s="65"/>
      <c r="N10" s="1"/>
      <c r="X10" s="1"/>
    </row>
    <row r="11" spans="1:25" ht="13" customHeight="1">
      <c r="A11" s="69">
        <f t="shared" si="0"/>
        <v>9</v>
      </c>
      <c r="B11" s="3"/>
      <c r="C11" s="4"/>
      <c r="D11" s="5"/>
      <c r="E11" s="74"/>
      <c r="F11" s="7"/>
      <c r="G11" s="8"/>
      <c r="H11" s="57"/>
      <c r="I11" s="5"/>
      <c r="J11" s="10"/>
      <c r="K11" s="64"/>
      <c r="N11" s="1"/>
      <c r="X11" s="1"/>
    </row>
    <row r="12" spans="1:25" ht="13" customHeight="1">
      <c r="A12" s="69">
        <f t="shared" si="0"/>
        <v>10</v>
      </c>
      <c r="B12" s="12" t="s">
        <v>39</v>
      </c>
      <c r="C12" s="13" t="s">
        <v>112</v>
      </c>
      <c r="D12" s="14"/>
      <c r="E12" s="77">
        <v>1</v>
      </c>
      <c r="F12" s="16" t="s">
        <v>8</v>
      </c>
      <c r="G12" s="17"/>
      <c r="H12" s="58">
        <f>Ａ科目!H32</f>
        <v>0</v>
      </c>
      <c r="I12" s="14"/>
      <c r="J12" s="19"/>
      <c r="K12" s="65"/>
      <c r="N12" s="1"/>
      <c r="X12" s="1"/>
    </row>
    <row r="13" spans="1:25" ht="13" customHeight="1">
      <c r="A13" s="69">
        <f t="shared" si="0"/>
        <v>11</v>
      </c>
      <c r="B13" s="3"/>
      <c r="C13" s="4"/>
      <c r="D13" s="5"/>
      <c r="E13" s="74"/>
      <c r="F13" s="7"/>
      <c r="G13" s="8"/>
      <c r="H13" s="57"/>
      <c r="I13" s="5"/>
      <c r="J13" s="10"/>
      <c r="K13" s="64"/>
      <c r="N13" s="1"/>
      <c r="X13" s="1"/>
    </row>
    <row r="14" spans="1:25" ht="13" customHeight="1">
      <c r="A14" s="69">
        <f t="shared" si="0"/>
        <v>12</v>
      </c>
      <c r="B14" s="12" t="s">
        <v>40</v>
      </c>
      <c r="C14" s="13" t="s">
        <v>113</v>
      </c>
      <c r="D14" s="14"/>
      <c r="E14" s="77">
        <v>1</v>
      </c>
      <c r="F14" s="16" t="s">
        <v>8</v>
      </c>
      <c r="G14" s="17"/>
      <c r="H14" s="58">
        <f>Ａ科目!H38</f>
        <v>0</v>
      </c>
      <c r="I14" s="14"/>
      <c r="J14" s="19"/>
      <c r="K14" s="65"/>
      <c r="N14" s="1"/>
      <c r="X14" s="1"/>
    </row>
    <row r="15" spans="1:25" ht="13" customHeight="1">
      <c r="A15" s="69">
        <f t="shared" si="0"/>
        <v>13</v>
      </c>
      <c r="B15" s="3"/>
      <c r="C15" s="4"/>
      <c r="D15" s="5"/>
      <c r="E15" s="74"/>
      <c r="F15" s="7"/>
      <c r="G15" s="8"/>
      <c r="H15" s="57"/>
      <c r="I15" s="5"/>
      <c r="J15" s="10"/>
      <c r="K15" s="64"/>
      <c r="N15" s="1"/>
      <c r="X15" s="1"/>
    </row>
    <row r="16" spans="1:25" ht="13" customHeight="1">
      <c r="A16" s="69">
        <f t="shared" si="0"/>
        <v>14</v>
      </c>
      <c r="B16" s="12" t="s">
        <v>41</v>
      </c>
      <c r="C16" s="13" t="s">
        <v>33</v>
      </c>
      <c r="D16" s="14"/>
      <c r="E16" s="77">
        <v>1</v>
      </c>
      <c r="F16" s="16" t="s">
        <v>8</v>
      </c>
      <c r="G16" s="17"/>
      <c r="H16" s="58">
        <f>Ａ科目!H44</f>
        <v>0</v>
      </c>
      <c r="I16" s="14"/>
      <c r="J16" s="19"/>
      <c r="K16" s="65"/>
      <c r="N16" s="1"/>
      <c r="X16" s="1"/>
    </row>
    <row r="17" spans="1:24" ht="13" customHeight="1">
      <c r="A17" s="69">
        <f t="shared" si="0"/>
        <v>15</v>
      </c>
      <c r="B17" s="3"/>
      <c r="C17" s="4"/>
      <c r="D17" s="5"/>
      <c r="E17" s="74"/>
      <c r="F17" s="7"/>
      <c r="G17" s="8"/>
      <c r="H17" s="57"/>
      <c r="I17" s="5"/>
      <c r="J17" s="10"/>
      <c r="K17" s="64"/>
      <c r="N17" s="1"/>
      <c r="X17" s="1"/>
    </row>
    <row r="18" spans="1:24" ht="13" customHeight="1">
      <c r="A18" s="69">
        <f t="shared" si="0"/>
        <v>16</v>
      </c>
      <c r="B18" s="12" t="s">
        <v>42</v>
      </c>
      <c r="C18" s="13" t="s">
        <v>114</v>
      </c>
      <c r="D18" s="14"/>
      <c r="E18" s="77">
        <v>1</v>
      </c>
      <c r="F18" s="16" t="s">
        <v>8</v>
      </c>
      <c r="G18" s="17"/>
      <c r="H18" s="58">
        <f>Ａ科目!H50</f>
        <v>0</v>
      </c>
      <c r="I18" s="14"/>
      <c r="J18" s="19"/>
      <c r="K18" s="65"/>
      <c r="N18" s="1"/>
      <c r="X18" s="1"/>
    </row>
    <row r="19" spans="1:24" ht="13" customHeight="1">
      <c r="A19" s="69">
        <f t="shared" si="0"/>
        <v>17</v>
      </c>
      <c r="B19" s="3"/>
      <c r="C19" s="4"/>
      <c r="D19" s="5"/>
      <c r="E19" s="74"/>
      <c r="F19" s="7"/>
      <c r="G19" s="8"/>
      <c r="H19" s="57"/>
      <c r="I19" s="5"/>
      <c r="J19" s="10"/>
      <c r="K19" s="64"/>
      <c r="N19" s="1"/>
      <c r="X19" s="1"/>
    </row>
    <row r="20" spans="1:24" ht="13" customHeight="1">
      <c r="A20" s="69">
        <f t="shared" si="0"/>
        <v>18</v>
      </c>
      <c r="B20" s="12" t="s">
        <v>43</v>
      </c>
      <c r="C20" s="13" t="s">
        <v>115</v>
      </c>
      <c r="D20" s="14"/>
      <c r="E20" s="77">
        <v>1</v>
      </c>
      <c r="F20" s="16" t="s">
        <v>8</v>
      </c>
      <c r="G20" s="17"/>
      <c r="H20" s="58">
        <f>Ａ科目!H56</f>
        <v>0</v>
      </c>
      <c r="I20" s="14"/>
      <c r="J20" s="19"/>
      <c r="K20" s="65"/>
      <c r="N20" s="1"/>
      <c r="X20" s="1"/>
    </row>
    <row r="21" spans="1:24" ht="13" customHeight="1">
      <c r="A21" s="69">
        <f t="shared" si="0"/>
        <v>19</v>
      </c>
      <c r="B21" s="3"/>
      <c r="C21" s="4"/>
      <c r="D21" s="5"/>
      <c r="E21" s="74"/>
      <c r="F21" s="7"/>
      <c r="G21" s="8"/>
      <c r="H21" s="57"/>
      <c r="I21" s="5"/>
      <c r="J21" s="10"/>
      <c r="K21" s="64"/>
      <c r="N21" s="1"/>
      <c r="X21" s="1"/>
    </row>
    <row r="22" spans="1:24" ht="13" customHeight="1">
      <c r="A22" s="69">
        <f t="shared" si="0"/>
        <v>20</v>
      </c>
      <c r="B22" s="12" t="s">
        <v>44</v>
      </c>
      <c r="C22" s="13" t="s">
        <v>116</v>
      </c>
      <c r="D22" s="14"/>
      <c r="E22" s="77">
        <v>1</v>
      </c>
      <c r="F22" s="16" t="s">
        <v>8</v>
      </c>
      <c r="G22" s="17"/>
      <c r="H22" s="58">
        <f>Ａ科目!H68</f>
        <v>0</v>
      </c>
      <c r="I22" s="14"/>
      <c r="J22" s="19"/>
      <c r="K22" s="65"/>
      <c r="N22" s="1"/>
      <c r="X22" s="1"/>
    </row>
    <row r="23" spans="1:24" ht="13" customHeight="1">
      <c r="A23" s="69">
        <f t="shared" si="0"/>
        <v>21</v>
      </c>
      <c r="B23" s="3"/>
      <c r="C23" s="4"/>
      <c r="D23" s="5"/>
      <c r="E23" s="74"/>
      <c r="F23" s="7"/>
      <c r="G23" s="8"/>
      <c r="H23" s="57"/>
      <c r="I23" s="5"/>
      <c r="J23" s="10"/>
      <c r="K23" s="64"/>
      <c r="N23" s="1"/>
      <c r="X23" s="1"/>
    </row>
    <row r="24" spans="1:24" ht="13" customHeight="1">
      <c r="A24" s="69">
        <f t="shared" si="0"/>
        <v>22</v>
      </c>
      <c r="B24" s="12"/>
      <c r="C24" s="13"/>
      <c r="D24" s="14"/>
      <c r="E24" s="77"/>
      <c r="F24" s="16"/>
      <c r="G24" s="17"/>
      <c r="H24" s="58"/>
      <c r="I24" s="14"/>
      <c r="J24" s="19"/>
      <c r="K24" s="65"/>
      <c r="N24" s="1"/>
      <c r="X24" s="1"/>
    </row>
    <row r="25" spans="1:24" ht="13" customHeight="1">
      <c r="A25" s="69">
        <f t="shared" si="0"/>
        <v>23</v>
      </c>
      <c r="B25" s="3"/>
      <c r="C25" s="4"/>
      <c r="D25" s="5"/>
      <c r="E25" s="74"/>
      <c r="F25" s="7"/>
      <c r="G25" s="8"/>
      <c r="H25" s="57"/>
      <c r="I25" s="5"/>
      <c r="J25" s="10"/>
      <c r="K25" s="64"/>
      <c r="N25" s="1"/>
      <c r="X25" s="1"/>
    </row>
    <row r="26" spans="1:24" ht="13" customHeight="1">
      <c r="A26" s="69">
        <f t="shared" si="0"/>
        <v>24</v>
      </c>
      <c r="B26" s="12"/>
      <c r="C26" s="13"/>
      <c r="D26" s="14"/>
      <c r="E26" s="77"/>
      <c r="F26" s="16"/>
      <c r="G26" s="17"/>
      <c r="H26" s="58">
        <f>IF(C26&lt;&gt;"計",ROUND(E26*G26,0),SUM(H$1:H25))</f>
        <v>0</v>
      </c>
      <c r="I26" s="14"/>
      <c r="J26" s="19"/>
      <c r="K26" s="65"/>
      <c r="N26" s="1"/>
      <c r="X26" s="1"/>
    </row>
    <row r="27" spans="1:24" ht="13" customHeight="1">
      <c r="A27" s="69">
        <f t="shared" si="0"/>
        <v>25</v>
      </c>
      <c r="B27" s="3"/>
      <c r="C27" s="4"/>
      <c r="D27" s="5"/>
      <c r="E27" s="74"/>
      <c r="F27" s="7"/>
      <c r="G27" s="8"/>
      <c r="H27" s="57"/>
      <c r="I27" s="5"/>
      <c r="J27" s="10"/>
      <c r="K27" s="64"/>
      <c r="N27" s="1"/>
      <c r="X27" s="1"/>
    </row>
    <row r="28" spans="1:24" ht="13" customHeight="1">
      <c r="A28" s="69">
        <f t="shared" si="0"/>
        <v>26</v>
      </c>
      <c r="B28" s="12"/>
      <c r="C28" s="13"/>
      <c r="D28" s="14"/>
      <c r="E28" s="77"/>
      <c r="F28" s="16"/>
      <c r="G28" s="17"/>
      <c r="H28" s="58">
        <f>IF(C28&lt;&gt;"計",ROUND(E28*G28,0),SUM(H$1:H27))</f>
        <v>0</v>
      </c>
      <c r="I28" s="14"/>
      <c r="J28" s="19"/>
      <c r="K28" s="65"/>
      <c r="N28" s="1"/>
      <c r="X28" s="1"/>
    </row>
    <row r="29" spans="1:24" ht="13" customHeight="1">
      <c r="A29" s="69">
        <f t="shared" si="0"/>
        <v>27</v>
      </c>
      <c r="B29" s="3"/>
      <c r="C29" s="4"/>
      <c r="D29" s="5"/>
      <c r="E29" s="74"/>
      <c r="F29" s="7"/>
      <c r="G29" s="8"/>
      <c r="H29" s="57"/>
      <c r="I29" s="5"/>
      <c r="J29" s="10"/>
      <c r="K29" s="64"/>
      <c r="N29" s="1"/>
      <c r="X29" s="1"/>
    </row>
    <row r="30" spans="1:24" ht="13" customHeight="1">
      <c r="A30" s="69">
        <f t="shared" si="0"/>
        <v>28</v>
      </c>
      <c r="B30" s="12"/>
      <c r="C30" s="13"/>
      <c r="D30" s="14"/>
      <c r="E30" s="77"/>
      <c r="F30" s="16"/>
      <c r="G30" s="17"/>
      <c r="H30" s="58">
        <f>IF(C30&lt;&gt;"計",ROUND(E30*G30,0),SUM(H$1:H29))</f>
        <v>0</v>
      </c>
      <c r="I30" s="14"/>
      <c r="J30" s="19"/>
      <c r="K30" s="65"/>
      <c r="N30" s="1"/>
      <c r="X30" s="1"/>
    </row>
    <row r="31" spans="1:24" ht="13" customHeight="1">
      <c r="A31" s="69">
        <f t="shared" si="0"/>
        <v>29</v>
      </c>
      <c r="B31" s="3"/>
      <c r="C31" s="4"/>
      <c r="D31" s="5"/>
      <c r="E31" s="74"/>
      <c r="F31" s="7"/>
      <c r="G31" s="8"/>
      <c r="H31" s="57"/>
      <c r="I31" s="5"/>
      <c r="J31" s="10"/>
      <c r="K31" s="64"/>
      <c r="N31" s="1"/>
      <c r="X31" s="1"/>
    </row>
    <row r="32" spans="1:24" ht="13" customHeight="1">
      <c r="A32" s="69">
        <f t="shared" si="0"/>
        <v>30</v>
      </c>
      <c r="B32" s="12"/>
      <c r="C32" s="13"/>
      <c r="D32" s="14"/>
      <c r="E32" s="77"/>
      <c r="F32" s="16"/>
      <c r="G32" s="17"/>
      <c r="H32" s="58">
        <f>IF(C32&lt;&gt;"計",ROUND(E32*G32,0),SUM(H$1:H31))</f>
        <v>0</v>
      </c>
      <c r="I32" s="14"/>
      <c r="J32" s="19"/>
      <c r="K32" s="65"/>
      <c r="N32" s="1"/>
      <c r="X32" s="1"/>
    </row>
    <row r="33" spans="1:24" ht="13" customHeight="1">
      <c r="A33" s="69">
        <f t="shared" si="0"/>
        <v>31</v>
      </c>
      <c r="B33" s="3"/>
      <c r="C33" s="4"/>
      <c r="D33" s="5"/>
      <c r="E33" s="74"/>
      <c r="F33" s="7"/>
      <c r="G33" s="8"/>
      <c r="H33" s="57"/>
      <c r="I33" s="5"/>
      <c r="J33" s="10"/>
      <c r="K33" s="64"/>
      <c r="N33" s="1"/>
      <c r="X33" s="1"/>
    </row>
    <row r="34" spans="1:24" ht="13" customHeight="1">
      <c r="A34" s="69">
        <f t="shared" si="0"/>
        <v>32</v>
      </c>
      <c r="B34" s="12"/>
      <c r="C34" s="13"/>
      <c r="D34" s="14"/>
      <c r="E34" s="77"/>
      <c r="F34" s="16"/>
      <c r="G34" s="17"/>
      <c r="H34" s="58">
        <f>IF(C34&lt;&gt;"計",ROUND(E34*G34,0),SUM(H$1:H33))</f>
        <v>0</v>
      </c>
      <c r="I34" s="14"/>
      <c r="J34" s="19"/>
      <c r="K34" s="65"/>
      <c r="N34" s="1"/>
      <c r="X34" s="1"/>
    </row>
    <row r="35" spans="1:24" ht="13" customHeight="1">
      <c r="A35" s="69">
        <f t="shared" si="0"/>
        <v>33</v>
      </c>
      <c r="B35" s="3"/>
      <c r="C35" s="42"/>
      <c r="D35" s="43"/>
      <c r="E35" s="44"/>
      <c r="F35" s="45"/>
      <c r="G35" s="46"/>
      <c r="H35" s="47"/>
      <c r="I35" s="5"/>
      <c r="J35" s="10"/>
      <c r="K35" s="27"/>
      <c r="N35" s="1"/>
      <c r="X35" s="1"/>
    </row>
    <row r="36" spans="1:24" ht="13" customHeight="1">
      <c r="A36" s="69">
        <f t="shared" si="0"/>
        <v>34</v>
      </c>
      <c r="B36" s="12"/>
      <c r="C36" s="48" t="s">
        <v>0</v>
      </c>
      <c r="D36" s="49"/>
      <c r="E36" s="50"/>
      <c r="F36" s="48"/>
      <c r="G36" s="51"/>
      <c r="H36" s="52">
        <f>SUM(H5:H34)</f>
        <v>0</v>
      </c>
      <c r="I36" s="14"/>
      <c r="J36" s="19"/>
      <c r="K36" s="28"/>
      <c r="N36" s="1"/>
      <c r="X36" s="1"/>
    </row>
    <row r="37" spans="1:24" ht="13" customHeight="1">
      <c r="A37" s="69">
        <f t="shared" si="0"/>
        <v>35</v>
      </c>
      <c r="B37" s="3"/>
      <c r="C37" s="4"/>
      <c r="D37" s="5"/>
      <c r="E37" s="30"/>
      <c r="F37" s="7"/>
      <c r="G37" s="8"/>
      <c r="H37" s="9"/>
      <c r="I37" s="5"/>
      <c r="J37" s="10"/>
      <c r="K37" s="27"/>
      <c r="N37" s="1"/>
      <c r="X37" s="1"/>
    </row>
    <row r="38" spans="1:24" ht="13" customHeight="1">
      <c r="A38" s="69">
        <f t="shared" si="0"/>
        <v>36</v>
      </c>
      <c r="B38" s="12"/>
      <c r="C38" s="13"/>
      <c r="D38" s="14"/>
      <c r="E38" s="31"/>
      <c r="F38" s="16"/>
      <c r="G38" s="17"/>
      <c r="H38" s="18">
        <f>IF(C38&lt;&gt;"計",ROUND(E38*G38,0),SUM(H$1:H37))</f>
        <v>0</v>
      </c>
      <c r="I38" s="14"/>
      <c r="J38" s="19"/>
      <c r="K38" s="29">
        <f>SUBTOTAL(9,H3:H34)</f>
        <v>0</v>
      </c>
      <c r="L38" s="11" t="s">
        <v>70</v>
      </c>
      <c r="N38" s="1"/>
      <c r="X38" s="1"/>
    </row>
    <row r="39" spans="1:24" s="60" customFormat="1" ht="13" customHeight="1">
      <c r="A39" s="80">
        <v>1</v>
      </c>
      <c r="B39" s="3"/>
      <c r="C39" s="20"/>
      <c r="D39" s="5"/>
      <c r="E39" s="74"/>
      <c r="F39" s="7"/>
      <c r="G39" s="8"/>
      <c r="H39" s="57"/>
      <c r="I39" s="5"/>
      <c r="J39" s="10"/>
      <c r="K39" s="64"/>
      <c r="N39" s="62"/>
      <c r="P39" s="61"/>
      <c r="Q39" s="61"/>
      <c r="R39" s="61"/>
      <c r="S39" s="61"/>
      <c r="T39" s="61"/>
      <c r="U39" s="61"/>
      <c r="V39" s="61"/>
      <c r="W39" s="61"/>
      <c r="X39" s="62"/>
    </row>
    <row r="40" spans="1:24" s="60" customFormat="1" ht="13" customHeight="1">
      <c r="A40" s="80">
        <f t="shared" si="0"/>
        <v>2</v>
      </c>
      <c r="B40" s="12" t="s">
        <v>36</v>
      </c>
      <c r="C40" s="13" t="str">
        <f>総括表!C10</f>
        <v>収蔵庫棟</v>
      </c>
      <c r="D40" s="14"/>
      <c r="E40" s="77"/>
      <c r="F40" s="16"/>
      <c r="G40" s="17"/>
      <c r="H40" s="58"/>
      <c r="I40" s="14"/>
      <c r="J40" s="19"/>
      <c r="K40" s="65"/>
      <c r="N40" s="62"/>
      <c r="P40" s="61"/>
      <c r="Q40" s="61"/>
      <c r="R40" s="61"/>
      <c r="S40" s="61"/>
      <c r="T40" s="61"/>
      <c r="U40" s="61"/>
      <c r="V40" s="61"/>
      <c r="W40" s="61"/>
      <c r="X40" s="62"/>
    </row>
    <row r="41" spans="1:24" ht="13" customHeight="1">
      <c r="A41" s="69">
        <f t="shared" si="0"/>
        <v>3</v>
      </c>
      <c r="B41" s="3"/>
      <c r="C41" s="4"/>
      <c r="D41" s="5"/>
      <c r="E41" s="74"/>
      <c r="F41" s="7"/>
      <c r="G41" s="8"/>
      <c r="H41" s="57"/>
      <c r="I41" s="5"/>
      <c r="J41" s="10"/>
      <c r="K41" s="64"/>
      <c r="N41" s="1"/>
      <c r="X41" s="1"/>
    </row>
    <row r="42" spans="1:24" ht="13" customHeight="1">
      <c r="A42" s="69">
        <f t="shared" si="0"/>
        <v>4</v>
      </c>
      <c r="B42" s="12"/>
      <c r="C42" s="13"/>
      <c r="D42" s="14"/>
      <c r="E42" s="77"/>
      <c r="F42" s="16"/>
      <c r="G42" s="17"/>
      <c r="H42" s="58"/>
      <c r="I42" s="14"/>
      <c r="J42" s="19"/>
      <c r="K42" s="65"/>
      <c r="N42" s="1"/>
      <c r="X42" s="1"/>
    </row>
    <row r="43" spans="1:24" ht="13" customHeight="1">
      <c r="A43" s="69">
        <f t="shared" si="0"/>
        <v>5</v>
      </c>
      <c r="B43" s="3"/>
      <c r="C43" s="4"/>
      <c r="D43" s="5"/>
      <c r="E43" s="74"/>
      <c r="F43" s="7"/>
      <c r="G43" s="8"/>
      <c r="H43" s="57"/>
      <c r="I43" s="5"/>
      <c r="J43" s="10"/>
      <c r="K43" s="64"/>
      <c r="N43" s="1"/>
      <c r="X43" s="1"/>
    </row>
    <row r="44" spans="1:24" s="60" customFormat="1" ht="13" customHeight="1">
      <c r="A44" s="80">
        <f t="shared" si="0"/>
        <v>6</v>
      </c>
      <c r="B44" s="12" t="s">
        <v>46</v>
      </c>
      <c r="C44" s="13" t="s">
        <v>31</v>
      </c>
      <c r="D44" s="14"/>
      <c r="E44" s="77">
        <v>1</v>
      </c>
      <c r="F44" s="16" t="s">
        <v>8</v>
      </c>
      <c r="G44" s="17"/>
      <c r="H44" s="58">
        <f>B科目!H12</f>
        <v>0</v>
      </c>
      <c r="I44" s="14"/>
      <c r="J44" s="19"/>
      <c r="K44" s="65"/>
      <c r="N44" s="62"/>
      <c r="P44" s="61"/>
      <c r="Q44" s="61"/>
      <c r="R44" s="61"/>
      <c r="S44" s="61"/>
      <c r="T44" s="61"/>
      <c r="U44" s="61"/>
      <c r="V44" s="61"/>
      <c r="W44" s="61"/>
      <c r="X44" s="62"/>
    </row>
    <row r="45" spans="1:24" ht="13" customHeight="1">
      <c r="A45" s="69">
        <f t="shared" si="0"/>
        <v>7</v>
      </c>
      <c r="B45" s="3"/>
      <c r="C45" s="4"/>
      <c r="D45" s="5"/>
      <c r="E45" s="74"/>
      <c r="F45" s="7"/>
      <c r="G45" s="8"/>
      <c r="H45" s="57"/>
      <c r="I45" s="5"/>
      <c r="J45" s="10"/>
      <c r="K45" s="64"/>
      <c r="N45" s="1"/>
      <c r="X45" s="1"/>
    </row>
    <row r="46" spans="1:24" s="60" customFormat="1" ht="13" customHeight="1">
      <c r="A46" s="80">
        <f t="shared" si="0"/>
        <v>8</v>
      </c>
      <c r="B46" s="12" t="s">
        <v>47</v>
      </c>
      <c r="C46" s="13" t="s">
        <v>32</v>
      </c>
      <c r="D46" s="14"/>
      <c r="E46" s="77">
        <v>1</v>
      </c>
      <c r="F46" s="16" t="s">
        <v>8</v>
      </c>
      <c r="G46" s="17"/>
      <c r="H46" s="58">
        <f>B科目!H20</f>
        <v>0</v>
      </c>
      <c r="I46" s="14"/>
      <c r="J46" s="19"/>
      <c r="K46" s="65"/>
      <c r="N46" s="62"/>
      <c r="P46" s="61"/>
      <c r="Q46" s="61"/>
      <c r="R46" s="61"/>
      <c r="S46" s="61"/>
      <c r="T46" s="61"/>
      <c r="U46" s="61"/>
      <c r="V46" s="61"/>
      <c r="W46" s="61"/>
      <c r="X46" s="62"/>
    </row>
    <row r="47" spans="1:24" ht="13" customHeight="1">
      <c r="A47" s="69">
        <f t="shared" si="0"/>
        <v>9</v>
      </c>
      <c r="B47" s="3"/>
      <c r="C47" s="4"/>
      <c r="D47" s="5"/>
      <c r="E47" s="74"/>
      <c r="F47" s="7"/>
      <c r="G47" s="8"/>
      <c r="H47" s="57"/>
      <c r="I47" s="5"/>
      <c r="J47" s="10"/>
      <c r="K47" s="64"/>
      <c r="N47" s="1"/>
      <c r="X47" s="1"/>
    </row>
    <row r="48" spans="1:24" ht="13" customHeight="1">
      <c r="A48" s="69">
        <f t="shared" si="0"/>
        <v>10</v>
      </c>
      <c r="B48" s="12" t="s">
        <v>805</v>
      </c>
      <c r="C48" s="13" t="s">
        <v>112</v>
      </c>
      <c r="D48" s="14"/>
      <c r="E48" s="77">
        <v>1</v>
      </c>
      <c r="F48" s="16" t="s">
        <v>8</v>
      </c>
      <c r="G48" s="17"/>
      <c r="H48" s="58">
        <f>B科目!H26</f>
        <v>0</v>
      </c>
      <c r="I48" s="14"/>
      <c r="J48" s="19"/>
      <c r="K48" s="65"/>
      <c r="N48" s="1"/>
      <c r="X48" s="1"/>
    </row>
    <row r="49" spans="1:24" ht="13" customHeight="1">
      <c r="A49" s="69">
        <f t="shared" si="0"/>
        <v>11</v>
      </c>
      <c r="B49" s="3"/>
      <c r="C49" s="4"/>
      <c r="D49" s="5"/>
      <c r="E49" s="74"/>
      <c r="F49" s="7"/>
      <c r="G49" s="8"/>
      <c r="H49" s="57"/>
      <c r="I49" s="5"/>
      <c r="J49" s="10"/>
      <c r="K49" s="64"/>
      <c r="N49" s="1"/>
      <c r="X49" s="1"/>
    </row>
    <row r="50" spans="1:24" s="60" customFormat="1" ht="13" customHeight="1">
      <c r="A50" s="80">
        <f t="shared" si="0"/>
        <v>12</v>
      </c>
      <c r="B50" s="12" t="s">
        <v>806</v>
      </c>
      <c r="C50" s="13" t="s">
        <v>113</v>
      </c>
      <c r="D50" s="14"/>
      <c r="E50" s="77">
        <v>1</v>
      </c>
      <c r="F50" s="16" t="s">
        <v>8</v>
      </c>
      <c r="G50" s="17"/>
      <c r="H50" s="58">
        <f>B科目!H32</f>
        <v>0</v>
      </c>
      <c r="I50" s="14"/>
      <c r="J50" s="19"/>
      <c r="K50" s="65"/>
      <c r="N50" s="62"/>
      <c r="P50" s="61"/>
      <c r="Q50" s="61"/>
      <c r="R50" s="61"/>
      <c r="S50" s="61"/>
      <c r="T50" s="61"/>
      <c r="U50" s="61"/>
      <c r="V50" s="61"/>
      <c r="W50" s="61"/>
      <c r="X50" s="62"/>
    </row>
    <row r="51" spans="1:24" ht="13" customHeight="1">
      <c r="A51" s="69">
        <f t="shared" si="0"/>
        <v>13</v>
      </c>
      <c r="B51" s="3"/>
      <c r="C51" s="4"/>
      <c r="D51" s="5"/>
      <c r="E51" s="74"/>
      <c r="F51" s="7"/>
      <c r="G51" s="8"/>
      <c r="H51" s="57"/>
      <c r="I51" s="5"/>
      <c r="J51" s="10"/>
      <c r="K51" s="64"/>
      <c r="N51" s="1"/>
      <c r="X51" s="1"/>
    </row>
    <row r="52" spans="1:24" s="60" customFormat="1" ht="13" customHeight="1">
      <c r="A52" s="80">
        <f t="shared" si="0"/>
        <v>14</v>
      </c>
      <c r="B52" s="12" t="s">
        <v>807</v>
      </c>
      <c r="C52" s="13" t="s">
        <v>33</v>
      </c>
      <c r="D52" s="14"/>
      <c r="E52" s="77">
        <v>1</v>
      </c>
      <c r="F52" s="16" t="s">
        <v>8</v>
      </c>
      <c r="G52" s="17"/>
      <c r="H52" s="58">
        <f>B科目!H44</f>
        <v>0</v>
      </c>
      <c r="I52" s="14"/>
      <c r="J52" s="19"/>
      <c r="K52" s="65"/>
      <c r="N52" s="62"/>
      <c r="P52" s="61"/>
      <c r="Q52" s="61"/>
      <c r="R52" s="61"/>
      <c r="S52" s="61"/>
      <c r="T52" s="61"/>
      <c r="U52" s="61"/>
      <c r="V52" s="61"/>
      <c r="W52" s="61"/>
      <c r="X52" s="62"/>
    </row>
    <row r="53" spans="1:24" ht="13" customHeight="1">
      <c r="A53" s="69">
        <f t="shared" si="0"/>
        <v>15</v>
      </c>
      <c r="B53" s="3"/>
      <c r="C53" s="4"/>
      <c r="D53" s="5"/>
      <c r="E53" s="74"/>
      <c r="F53" s="7"/>
      <c r="G53" s="8"/>
      <c r="H53" s="57"/>
      <c r="I53" s="5"/>
      <c r="J53" s="10"/>
      <c r="K53" s="64"/>
      <c r="N53" s="1"/>
      <c r="X53" s="1"/>
    </row>
    <row r="54" spans="1:24" s="60" customFormat="1" ht="13" customHeight="1">
      <c r="A54" s="80">
        <f t="shared" si="0"/>
        <v>16</v>
      </c>
      <c r="B54" s="12" t="s">
        <v>808</v>
      </c>
      <c r="C54" s="13" t="s">
        <v>114</v>
      </c>
      <c r="D54" s="14"/>
      <c r="E54" s="77">
        <v>1</v>
      </c>
      <c r="F54" s="16" t="s">
        <v>8</v>
      </c>
      <c r="G54" s="17"/>
      <c r="H54" s="58">
        <f>B科目!H50</f>
        <v>0</v>
      </c>
      <c r="I54" s="14"/>
      <c r="J54" s="19"/>
      <c r="K54" s="65"/>
      <c r="N54" s="62"/>
      <c r="P54" s="61"/>
      <c r="Q54" s="61"/>
      <c r="R54" s="61"/>
      <c r="S54" s="61"/>
      <c r="T54" s="61"/>
      <c r="U54" s="61"/>
      <c r="V54" s="61"/>
      <c r="W54" s="61"/>
      <c r="X54" s="62"/>
    </row>
    <row r="55" spans="1:24" ht="13" customHeight="1">
      <c r="A55" s="69">
        <f t="shared" si="0"/>
        <v>17</v>
      </c>
      <c r="B55" s="3"/>
      <c r="C55" s="4"/>
      <c r="D55" s="5"/>
      <c r="E55" s="74"/>
      <c r="F55" s="7"/>
      <c r="G55" s="8"/>
      <c r="H55" s="57"/>
      <c r="I55" s="5"/>
      <c r="J55" s="10"/>
      <c r="K55" s="64"/>
      <c r="N55" s="1"/>
      <c r="X55" s="1"/>
    </row>
    <row r="56" spans="1:24" s="60" customFormat="1" ht="13" customHeight="1">
      <c r="A56" s="80">
        <f t="shared" si="0"/>
        <v>18</v>
      </c>
      <c r="B56" s="12" t="s">
        <v>809</v>
      </c>
      <c r="C56" s="13" t="s">
        <v>115</v>
      </c>
      <c r="D56" s="14"/>
      <c r="E56" s="77">
        <v>1</v>
      </c>
      <c r="F56" s="16" t="s">
        <v>8</v>
      </c>
      <c r="G56" s="17"/>
      <c r="H56" s="58">
        <f>B科目!H56</f>
        <v>0</v>
      </c>
      <c r="I56" s="14"/>
      <c r="J56" s="19"/>
      <c r="K56" s="65"/>
      <c r="N56" s="62"/>
      <c r="P56" s="61"/>
      <c r="Q56" s="61"/>
      <c r="R56" s="61"/>
      <c r="S56" s="61"/>
      <c r="T56" s="61"/>
      <c r="U56" s="61"/>
      <c r="V56" s="61"/>
      <c r="W56" s="61"/>
      <c r="X56" s="62"/>
    </row>
    <row r="57" spans="1:24" ht="13" customHeight="1">
      <c r="A57" s="69">
        <f t="shared" si="0"/>
        <v>19</v>
      </c>
      <c r="B57" s="3"/>
      <c r="C57" s="4"/>
      <c r="D57" s="5"/>
      <c r="E57" s="74"/>
      <c r="F57" s="7"/>
      <c r="G57" s="8"/>
      <c r="H57" s="57"/>
      <c r="I57" s="5"/>
      <c r="J57" s="10"/>
      <c r="K57" s="64"/>
      <c r="N57" s="1"/>
      <c r="X57" s="1"/>
    </row>
    <row r="58" spans="1:24" s="60" customFormat="1" ht="13" customHeight="1">
      <c r="A58" s="80">
        <f t="shared" si="0"/>
        <v>20</v>
      </c>
      <c r="B58" s="12" t="s">
        <v>810</v>
      </c>
      <c r="C58" s="13" t="s">
        <v>116</v>
      </c>
      <c r="D58" s="14"/>
      <c r="E58" s="77">
        <v>1</v>
      </c>
      <c r="F58" s="16" t="s">
        <v>8</v>
      </c>
      <c r="G58" s="17"/>
      <c r="H58" s="58">
        <f>B科目!H66</f>
        <v>0</v>
      </c>
      <c r="I58" s="14"/>
      <c r="J58" s="19"/>
      <c r="K58" s="65"/>
      <c r="N58" s="62"/>
      <c r="P58" s="61"/>
      <c r="Q58" s="61"/>
      <c r="R58" s="61"/>
      <c r="S58" s="61"/>
      <c r="T58" s="61"/>
      <c r="U58" s="61"/>
      <c r="V58" s="61"/>
      <c r="W58" s="61"/>
      <c r="X58" s="62"/>
    </row>
    <row r="59" spans="1:24" ht="13" customHeight="1">
      <c r="A59" s="69">
        <f t="shared" si="0"/>
        <v>21</v>
      </c>
      <c r="B59" s="3"/>
      <c r="C59" s="4"/>
      <c r="D59" s="5"/>
      <c r="E59" s="74"/>
      <c r="F59" s="7"/>
      <c r="G59" s="8"/>
      <c r="H59" s="57"/>
      <c r="I59" s="5"/>
      <c r="J59" s="10"/>
      <c r="K59" s="64"/>
      <c r="N59" s="1"/>
      <c r="X59" s="1"/>
    </row>
    <row r="60" spans="1:24" ht="13" customHeight="1">
      <c r="A60" s="69">
        <f t="shared" si="0"/>
        <v>22</v>
      </c>
      <c r="B60" s="12"/>
      <c r="C60" s="13"/>
      <c r="D60" s="14"/>
      <c r="E60" s="77"/>
      <c r="F60" s="16"/>
      <c r="G60" s="17"/>
      <c r="H60" s="58"/>
      <c r="I60" s="14"/>
      <c r="J60" s="19"/>
      <c r="K60" s="65"/>
      <c r="N60" s="1"/>
      <c r="X60" s="1"/>
    </row>
    <row r="61" spans="1:24" ht="13" customHeight="1">
      <c r="A61" s="69">
        <f t="shared" si="0"/>
        <v>23</v>
      </c>
      <c r="B61" s="3"/>
      <c r="C61" s="4"/>
      <c r="D61" s="5"/>
      <c r="E61" s="74"/>
      <c r="F61" s="7"/>
      <c r="G61" s="8"/>
      <c r="H61" s="57"/>
      <c r="I61" s="5"/>
      <c r="J61" s="10"/>
      <c r="K61" s="64"/>
      <c r="N61" s="1"/>
      <c r="X61" s="1"/>
    </row>
    <row r="62" spans="1:24" ht="13" customHeight="1">
      <c r="A62" s="69">
        <f t="shared" si="0"/>
        <v>24</v>
      </c>
      <c r="B62" s="12"/>
      <c r="C62" s="13"/>
      <c r="D62" s="14"/>
      <c r="E62" s="77"/>
      <c r="F62" s="16"/>
      <c r="G62" s="17"/>
      <c r="H62" s="58"/>
      <c r="I62" s="14"/>
      <c r="J62" s="19"/>
      <c r="K62" s="65"/>
      <c r="N62" s="1"/>
      <c r="X62" s="1"/>
    </row>
    <row r="63" spans="1:24" ht="13" customHeight="1">
      <c r="A63" s="69">
        <f t="shared" si="0"/>
        <v>25</v>
      </c>
      <c r="B63" s="3"/>
      <c r="C63" s="4"/>
      <c r="D63" s="5"/>
      <c r="E63" s="74"/>
      <c r="F63" s="7"/>
      <c r="G63" s="8"/>
      <c r="H63" s="57"/>
      <c r="I63" s="5"/>
      <c r="J63" s="10"/>
      <c r="K63" s="64"/>
      <c r="N63" s="1"/>
      <c r="X63" s="1"/>
    </row>
    <row r="64" spans="1:24" ht="13" customHeight="1">
      <c r="A64" s="69">
        <f t="shared" si="0"/>
        <v>26</v>
      </c>
      <c r="B64" s="12"/>
      <c r="C64" s="13"/>
      <c r="D64" s="14"/>
      <c r="E64" s="77"/>
      <c r="F64" s="16"/>
      <c r="G64" s="17"/>
      <c r="H64" s="58"/>
      <c r="I64" s="14"/>
      <c r="J64" s="19"/>
      <c r="K64" s="65"/>
      <c r="N64" s="1"/>
      <c r="X64" s="1"/>
    </row>
    <row r="65" spans="1:24" ht="13" customHeight="1">
      <c r="A65" s="69">
        <f t="shared" si="0"/>
        <v>27</v>
      </c>
      <c r="B65" s="3"/>
      <c r="C65" s="4"/>
      <c r="D65" s="5"/>
      <c r="E65" s="74"/>
      <c r="F65" s="7"/>
      <c r="G65" s="8"/>
      <c r="H65" s="57"/>
      <c r="I65" s="5"/>
      <c r="J65" s="10"/>
      <c r="K65" s="64"/>
      <c r="N65" s="1"/>
      <c r="X65" s="1"/>
    </row>
    <row r="66" spans="1:24" ht="13" customHeight="1">
      <c r="A66" s="69">
        <f t="shared" si="0"/>
        <v>28</v>
      </c>
      <c r="B66" s="12"/>
      <c r="C66" s="13"/>
      <c r="D66" s="14"/>
      <c r="E66" s="77"/>
      <c r="F66" s="16"/>
      <c r="G66" s="17"/>
      <c r="H66" s="58"/>
      <c r="I66" s="14"/>
      <c r="J66" s="19"/>
      <c r="K66" s="65"/>
      <c r="N66" s="1"/>
      <c r="X66" s="1"/>
    </row>
    <row r="67" spans="1:24" ht="13" customHeight="1">
      <c r="A67" s="69">
        <f t="shared" si="0"/>
        <v>29</v>
      </c>
      <c r="B67" s="3"/>
      <c r="C67" s="4"/>
      <c r="D67" s="5"/>
      <c r="E67" s="74"/>
      <c r="F67" s="7"/>
      <c r="G67" s="8"/>
      <c r="H67" s="57"/>
      <c r="I67" s="5"/>
      <c r="J67" s="10"/>
      <c r="K67" s="64"/>
      <c r="N67" s="1"/>
      <c r="X67" s="1"/>
    </row>
    <row r="68" spans="1:24" ht="13" customHeight="1">
      <c r="A68" s="69">
        <f t="shared" ref="A68:A74" si="1">A67+1</f>
        <v>30</v>
      </c>
      <c r="B68" s="12"/>
      <c r="C68" s="13"/>
      <c r="D68" s="14"/>
      <c r="E68" s="77"/>
      <c r="F68" s="16"/>
      <c r="G68" s="17"/>
      <c r="H68" s="58"/>
      <c r="I68" s="14"/>
      <c r="J68" s="19"/>
      <c r="K68" s="65"/>
      <c r="N68" s="1"/>
      <c r="X68" s="1"/>
    </row>
    <row r="69" spans="1:24" ht="13" customHeight="1">
      <c r="A69" s="69">
        <f t="shared" si="1"/>
        <v>31</v>
      </c>
      <c r="B69" s="3"/>
      <c r="C69" s="4"/>
      <c r="D69" s="5"/>
      <c r="E69" s="74"/>
      <c r="F69" s="7"/>
      <c r="G69" s="8"/>
      <c r="H69" s="57"/>
      <c r="I69" s="5"/>
      <c r="J69" s="10"/>
      <c r="K69" s="64"/>
      <c r="N69" s="1"/>
      <c r="X69" s="1"/>
    </row>
    <row r="70" spans="1:24" ht="13" customHeight="1">
      <c r="A70" s="69">
        <f t="shared" si="1"/>
        <v>32</v>
      </c>
      <c r="B70" s="12"/>
      <c r="C70" s="13"/>
      <c r="D70" s="14"/>
      <c r="E70" s="77"/>
      <c r="F70" s="16"/>
      <c r="G70" s="17"/>
      <c r="H70" s="58"/>
      <c r="I70" s="14"/>
      <c r="J70" s="19"/>
      <c r="K70" s="65"/>
      <c r="N70" s="1"/>
      <c r="X70" s="1"/>
    </row>
    <row r="71" spans="1:24" ht="13" customHeight="1">
      <c r="A71" s="69">
        <f t="shared" si="1"/>
        <v>33</v>
      </c>
      <c r="B71" s="3"/>
      <c r="C71" s="42"/>
      <c r="D71" s="43"/>
      <c r="E71" s="44"/>
      <c r="F71" s="45"/>
      <c r="G71" s="46"/>
      <c r="H71" s="47"/>
      <c r="I71" s="5"/>
      <c r="J71" s="10"/>
      <c r="K71" s="27"/>
      <c r="N71" s="1"/>
      <c r="X71" s="1"/>
    </row>
    <row r="72" spans="1:24" ht="13" customHeight="1">
      <c r="A72" s="69">
        <f t="shared" si="1"/>
        <v>34</v>
      </c>
      <c r="B72" s="12"/>
      <c r="C72" s="48" t="s">
        <v>0</v>
      </c>
      <c r="D72" s="49"/>
      <c r="E72" s="50"/>
      <c r="F72" s="48"/>
      <c r="G72" s="51"/>
      <c r="H72" s="52">
        <f>SUM(H41:H70)</f>
        <v>0</v>
      </c>
      <c r="I72" s="14"/>
      <c r="J72" s="19"/>
      <c r="K72" s="28"/>
      <c r="N72" s="1"/>
      <c r="X72" s="1"/>
    </row>
    <row r="73" spans="1:24" ht="13" customHeight="1">
      <c r="A73" s="69">
        <f t="shared" si="1"/>
        <v>35</v>
      </c>
      <c r="B73" s="3"/>
      <c r="C73" s="4"/>
      <c r="D73" s="5"/>
      <c r="E73" s="30"/>
      <c r="F73" s="7"/>
      <c r="G73" s="8"/>
      <c r="H73" s="9"/>
      <c r="I73" s="5"/>
      <c r="J73" s="10"/>
      <c r="K73" s="27"/>
      <c r="N73" s="1"/>
      <c r="X73" s="1"/>
    </row>
    <row r="74" spans="1:24" ht="13" customHeight="1">
      <c r="A74" s="69">
        <f t="shared" si="1"/>
        <v>36</v>
      </c>
      <c r="B74" s="12"/>
      <c r="C74" s="13"/>
      <c r="D74" s="14"/>
      <c r="E74" s="31"/>
      <c r="F74" s="16"/>
      <c r="G74" s="17"/>
      <c r="H74" s="18"/>
      <c r="I74" s="14"/>
      <c r="J74" s="19"/>
      <c r="K74" s="29">
        <f>SUBTOTAL(9,H39:H70)</f>
        <v>0</v>
      </c>
      <c r="L74" s="11" t="s">
        <v>70</v>
      </c>
      <c r="N74" s="1"/>
      <c r="X74" s="1"/>
    </row>
    <row r="75" spans="1:24" s="60" customFormat="1" ht="13" customHeight="1">
      <c r="A75" s="81">
        <v>1</v>
      </c>
      <c r="B75" s="3"/>
      <c r="C75" s="20"/>
      <c r="D75" s="5"/>
      <c r="E75" s="74"/>
      <c r="F75" s="7"/>
      <c r="G75" s="8"/>
      <c r="H75" s="57"/>
      <c r="I75" s="5"/>
      <c r="J75" s="10"/>
      <c r="K75" s="64"/>
      <c r="N75" s="62"/>
      <c r="P75" s="61"/>
      <c r="Q75" s="61"/>
      <c r="R75" s="61"/>
      <c r="S75" s="61"/>
      <c r="T75" s="61"/>
      <c r="U75" s="61"/>
      <c r="V75" s="61"/>
      <c r="W75" s="61"/>
      <c r="X75" s="62"/>
    </row>
    <row r="76" spans="1:24" s="60" customFormat="1" ht="13" customHeight="1">
      <c r="A76" s="81">
        <f t="shared" ref="A76:A139" si="2">A75+1</f>
        <v>2</v>
      </c>
      <c r="B76" s="12" t="s">
        <v>770</v>
      </c>
      <c r="C76" s="13" t="str">
        <f>総括表!C12</f>
        <v>屋外倉庫</v>
      </c>
      <c r="D76" s="14"/>
      <c r="E76" s="77"/>
      <c r="F76" s="16"/>
      <c r="G76" s="17"/>
      <c r="H76" s="58"/>
      <c r="I76" s="14"/>
      <c r="J76" s="19"/>
      <c r="K76" s="65"/>
      <c r="N76" s="62"/>
      <c r="P76" s="61"/>
      <c r="Q76" s="61"/>
      <c r="R76" s="61"/>
      <c r="S76" s="61"/>
      <c r="T76" s="61"/>
      <c r="U76" s="61"/>
      <c r="V76" s="61"/>
      <c r="W76" s="61"/>
      <c r="X76" s="62"/>
    </row>
    <row r="77" spans="1:24" ht="13" customHeight="1">
      <c r="A77" s="70">
        <f t="shared" si="2"/>
        <v>3</v>
      </c>
      <c r="B77" s="3"/>
      <c r="C77" s="4"/>
      <c r="D77" s="5"/>
      <c r="E77" s="74"/>
      <c r="F77" s="7"/>
      <c r="G77" s="8"/>
      <c r="H77" s="57"/>
      <c r="I77" s="5"/>
      <c r="J77" s="10"/>
      <c r="K77" s="64"/>
      <c r="N77" s="1"/>
      <c r="X77" s="1"/>
    </row>
    <row r="78" spans="1:24" ht="13" customHeight="1">
      <c r="A78" s="70">
        <f t="shared" si="2"/>
        <v>4</v>
      </c>
      <c r="B78" s="12"/>
      <c r="C78" s="13"/>
      <c r="D78" s="14"/>
      <c r="E78" s="77"/>
      <c r="F78" s="16"/>
      <c r="G78" s="17"/>
      <c r="H78" s="58"/>
      <c r="I78" s="14"/>
      <c r="J78" s="19"/>
      <c r="K78" s="65"/>
      <c r="N78" s="1"/>
      <c r="X78" s="1"/>
    </row>
    <row r="79" spans="1:24" ht="13" customHeight="1">
      <c r="A79" s="70">
        <f t="shared" si="2"/>
        <v>5</v>
      </c>
      <c r="B79" s="3"/>
      <c r="C79" s="4"/>
      <c r="D79" s="5"/>
      <c r="E79" s="74"/>
      <c r="F79" s="7"/>
      <c r="G79" s="8"/>
      <c r="H79" s="57"/>
      <c r="I79" s="5"/>
      <c r="J79" s="10"/>
      <c r="K79" s="64"/>
      <c r="N79" s="1"/>
      <c r="X79" s="1"/>
    </row>
    <row r="80" spans="1:24" ht="13" customHeight="1">
      <c r="A80" s="70">
        <f t="shared" si="2"/>
        <v>6</v>
      </c>
      <c r="B80" s="12" t="s">
        <v>848</v>
      </c>
      <c r="C80" s="13" t="s">
        <v>32</v>
      </c>
      <c r="D80" s="14"/>
      <c r="E80" s="77">
        <v>1</v>
      </c>
      <c r="F80" s="16" t="s">
        <v>857</v>
      </c>
      <c r="G80" s="17"/>
      <c r="H80" s="58">
        <f>C科目!H14</f>
        <v>0</v>
      </c>
      <c r="I80" s="14"/>
      <c r="J80" s="19"/>
      <c r="K80" s="65"/>
      <c r="N80" s="1"/>
      <c r="X80" s="1"/>
    </row>
    <row r="81" spans="1:24" ht="13" customHeight="1">
      <c r="A81" s="70">
        <f t="shared" si="2"/>
        <v>7</v>
      </c>
      <c r="B81" s="3"/>
      <c r="C81" s="4"/>
      <c r="D81" s="5"/>
      <c r="E81" s="74"/>
      <c r="F81" s="7"/>
      <c r="G81" s="8"/>
      <c r="H81" s="57"/>
      <c r="I81" s="5"/>
      <c r="J81" s="10"/>
      <c r="K81" s="64"/>
      <c r="N81" s="1"/>
      <c r="X81" s="1"/>
    </row>
    <row r="82" spans="1:24" ht="13" customHeight="1">
      <c r="A82" s="70">
        <f t="shared" si="2"/>
        <v>8</v>
      </c>
      <c r="B82" s="12"/>
      <c r="C82" s="13"/>
      <c r="D82" s="14"/>
      <c r="E82" s="77"/>
      <c r="F82" s="16"/>
      <c r="G82" s="17"/>
      <c r="H82" s="58"/>
      <c r="I82" s="14"/>
      <c r="J82" s="19"/>
      <c r="K82" s="65"/>
      <c r="N82" s="1"/>
      <c r="X82" s="1"/>
    </row>
    <row r="83" spans="1:24" ht="13" customHeight="1">
      <c r="A83" s="70">
        <f t="shared" si="2"/>
        <v>9</v>
      </c>
      <c r="B83" s="3"/>
      <c r="C83" s="4"/>
      <c r="D83" s="5"/>
      <c r="E83" s="74"/>
      <c r="F83" s="7"/>
      <c r="G83" s="8"/>
      <c r="H83" s="57"/>
      <c r="I83" s="5"/>
      <c r="J83" s="10"/>
      <c r="K83" s="64"/>
      <c r="N83" s="1"/>
      <c r="X83" s="1"/>
    </row>
    <row r="84" spans="1:24" ht="13" customHeight="1">
      <c r="A84" s="70">
        <f t="shared" si="2"/>
        <v>10</v>
      </c>
      <c r="B84" s="12"/>
      <c r="C84" s="13"/>
      <c r="D84" s="14"/>
      <c r="E84" s="77"/>
      <c r="F84" s="16"/>
      <c r="G84" s="17"/>
      <c r="H84" s="58"/>
      <c r="I84" s="14"/>
      <c r="J84" s="19"/>
      <c r="K84" s="65"/>
      <c r="N84" s="1"/>
      <c r="X84" s="1"/>
    </row>
    <row r="85" spans="1:24" ht="13" customHeight="1">
      <c r="A85" s="70">
        <f t="shared" si="2"/>
        <v>11</v>
      </c>
      <c r="B85" s="3"/>
      <c r="C85" s="4"/>
      <c r="D85" s="5"/>
      <c r="E85" s="74"/>
      <c r="F85" s="7"/>
      <c r="G85" s="8"/>
      <c r="H85" s="57"/>
      <c r="I85" s="5"/>
      <c r="J85" s="10"/>
      <c r="K85" s="64"/>
      <c r="N85" s="1"/>
      <c r="X85" s="1"/>
    </row>
    <row r="86" spans="1:24" ht="13" customHeight="1">
      <c r="A86" s="70">
        <f t="shared" si="2"/>
        <v>12</v>
      </c>
      <c r="B86" s="12"/>
      <c r="C86" s="13"/>
      <c r="D86" s="14"/>
      <c r="E86" s="77"/>
      <c r="F86" s="16"/>
      <c r="G86" s="17"/>
      <c r="H86" s="58"/>
      <c r="I86" s="14"/>
      <c r="J86" s="19"/>
      <c r="K86" s="65"/>
      <c r="N86" s="1"/>
      <c r="X86" s="1"/>
    </row>
    <row r="87" spans="1:24" ht="13" customHeight="1">
      <c r="A87" s="70">
        <f t="shared" si="2"/>
        <v>13</v>
      </c>
      <c r="B87" s="3"/>
      <c r="C87" s="4"/>
      <c r="D87" s="5"/>
      <c r="E87" s="74"/>
      <c r="F87" s="7"/>
      <c r="G87" s="8"/>
      <c r="H87" s="57"/>
      <c r="I87" s="5"/>
      <c r="J87" s="10"/>
      <c r="K87" s="64"/>
      <c r="N87" s="1"/>
      <c r="X87" s="1"/>
    </row>
    <row r="88" spans="1:24" ht="13" customHeight="1">
      <c r="A88" s="70">
        <f t="shared" si="2"/>
        <v>14</v>
      </c>
      <c r="B88" s="12"/>
      <c r="C88" s="13"/>
      <c r="D88" s="14"/>
      <c r="E88" s="77"/>
      <c r="F88" s="16"/>
      <c r="G88" s="17"/>
      <c r="H88" s="58"/>
      <c r="I88" s="14"/>
      <c r="J88" s="19"/>
      <c r="K88" s="65"/>
      <c r="N88" s="1"/>
      <c r="X88" s="1"/>
    </row>
    <row r="89" spans="1:24" ht="13" customHeight="1">
      <c r="A89" s="70">
        <f t="shared" si="2"/>
        <v>15</v>
      </c>
      <c r="B89" s="3"/>
      <c r="C89" s="4"/>
      <c r="D89" s="5"/>
      <c r="E89" s="74"/>
      <c r="F89" s="7"/>
      <c r="G89" s="8"/>
      <c r="H89" s="57"/>
      <c r="I89" s="5"/>
      <c r="J89" s="10"/>
      <c r="K89" s="64"/>
      <c r="N89" s="1"/>
      <c r="X89" s="1"/>
    </row>
    <row r="90" spans="1:24" ht="13" customHeight="1">
      <c r="A90" s="70">
        <f t="shared" si="2"/>
        <v>16</v>
      </c>
      <c r="B90" s="12"/>
      <c r="C90" s="13"/>
      <c r="D90" s="14"/>
      <c r="E90" s="77"/>
      <c r="F90" s="16"/>
      <c r="G90" s="17"/>
      <c r="H90" s="58"/>
      <c r="I90" s="14"/>
      <c r="J90" s="19"/>
      <c r="K90" s="65"/>
      <c r="N90" s="1"/>
      <c r="X90" s="1"/>
    </row>
    <row r="91" spans="1:24" ht="13" customHeight="1">
      <c r="A91" s="70">
        <f t="shared" si="2"/>
        <v>17</v>
      </c>
      <c r="B91" s="3"/>
      <c r="C91" s="4"/>
      <c r="D91" s="5"/>
      <c r="E91" s="74"/>
      <c r="F91" s="7"/>
      <c r="G91" s="8"/>
      <c r="H91" s="57"/>
      <c r="I91" s="5"/>
      <c r="J91" s="10"/>
      <c r="K91" s="64"/>
      <c r="N91" s="1"/>
      <c r="X91" s="1"/>
    </row>
    <row r="92" spans="1:24" ht="13" customHeight="1">
      <c r="A92" s="70">
        <f t="shared" si="2"/>
        <v>18</v>
      </c>
      <c r="B92" s="12"/>
      <c r="C92" s="13"/>
      <c r="D92" s="14"/>
      <c r="E92" s="77"/>
      <c r="F92" s="16"/>
      <c r="G92" s="17"/>
      <c r="H92" s="58"/>
      <c r="I92" s="14"/>
      <c r="J92" s="19"/>
      <c r="K92" s="65"/>
      <c r="N92" s="1"/>
      <c r="X92" s="1"/>
    </row>
    <row r="93" spans="1:24" ht="13" customHeight="1">
      <c r="A93" s="70">
        <f t="shared" si="2"/>
        <v>19</v>
      </c>
      <c r="B93" s="3"/>
      <c r="C93" s="4"/>
      <c r="D93" s="5"/>
      <c r="E93" s="74"/>
      <c r="F93" s="7"/>
      <c r="G93" s="8"/>
      <c r="H93" s="57"/>
      <c r="I93" s="5"/>
      <c r="J93" s="10"/>
      <c r="K93" s="64"/>
      <c r="N93" s="1"/>
      <c r="X93" s="1"/>
    </row>
    <row r="94" spans="1:24" ht="13" customHeight="1">
      <c r="A94" s="70">
        <f t="shared" si="2"/>
        <v>20</v>
      </c>
      <c r="B94" s="12"/>
      <c r="C94" s="13"/>
      <c r="D94" s="14"/>
      <c r="E94" s="77"/>
      <c r="F94" s="16"/>
      <c r="G94" s="17"/>
      <c r="H94" s="58"/>
      <c r="I94" s="14"/>
      <c r="J94" s="19"/>
      <c r="K94" s="65"/>
      <c r="N94" s="1"/>
      <c r="X94" s="1"/>
    </row>
    <row r="95" spans="1:24" ht="13" customHeight="1">
      <c r="A95" s="70">
        <f t="shared" si="2"/>
        <v>21</v>
      </c>
      <c r="B95" s="3"/>
      <c r="C95" s="4"/>
      <c r="D95" s="5"/>
      <c r="E95" s="74"/>
      <c r="F95" s="7"/>
      <c r="G95" s="8"/>
      <c r="H95" s="57"/>
      <c r="I95" s="5"/>
      <c r="J95" s="10"/>
      <c r="K95" s="64"/>
      <c r="N95" s="1"/>
      <c r="X95" s="1"/>
    </row>
    <row r="96" spans="1:24" ht="13" customHeight="1">
      <c r="A96" s="70">
        <f t="shared" si="2"/>
        <v>22</v>
      </c>
      <c r="B96" s="12"/>
      <c r="C96" s="13"/>
      <c r="D96" s="14"/>
      <c r="E96" s="77"/>
      <c r="F96" s="16"/>
      <c r="G96" s="17"/>
      <c r="H96" s="58"/>
      <c r="I96" s="14"/>
      <c r="J96" s="19"/>
      <c r="K96" s="65"/>
      <c r="N96" s="1"/>
      <c r="X96" s="1"/>
    </row>
    <row r="97" spans="1:24" ht="13" customHeight="1">
      <c r="A97" s="70">
        <f t="shared" si="2"/>
        <v>23</v>
      </c>
      <c r="B97" s="3"/>
      <c r="C97" s="4"/>
      <c r="D97" s="5"/>
      <c r="E97" s="74"/>
      <c r="F97" s="7"/>
      <c r="G97" s="8"/>
      <c r="H97" s="57"/>
      <c r="I97" s="5"/>
      <c r="J97" s="10"/>
      <c r="K97" s="64"/>
      <c r="N97" s="1"/>
      <c r="X97" s="1"/>
    </row>
    <row r="98" spans="1:24" ht="13" customHeight="1">
      <c r="A98" s="70">
        <f t="shared" si="2"/>
        <v>24</v>
      </c>
      <c r="B98" s="12"/>
      <c r="C98" s="13"/>
      <c r="D98" s="14"/>
      <c r="E98" s="77"/>
      <c r="F98" s="16"/>
      <c r="G98" s="17"/>
      <c r="H98" s="58"/>
      <c r="I98" s="14"/>
      <c r="J98" s="19"/>
      <c r="K98" s="65"/>
      <c r="N98" s="1"/>
      <c r="X98" s="1"/>
    </row>
    <row r="99" spans="1:24" ht="13" customHeight="1">
      <c r="A99" s="70">
        <f t="shared" si="2"/>
        <v>25</v>
      </c>
      <c r="B99" s="3"/>
      <c r="C99" s="4"/>
      <c r="D99" s="5"/>
      <c r="E99" s="74"/>
      <c r="F99" s="7"/>
      <c r="G99" s="8"/>
      <c r="H99" s="57"/>
      <c r="I99" s="5"/>
      <c r="J99" s="10"/>
      <c r="K99" s="64"/>
      <c r="N99" s="1"/>
      <c r="X99" s="1"/>
    </row>
    <row r="100" spans="1:24" ht="13" customHeight="1">
      <c r="A100" s="70">
        <f t="shared" si="2"/>
        <v>26</v>
      </c>
      <c r="B100" s="12"/>
      <c r="C100" s="13"/>
      <c r="D100" s="14"/>
      <c r="E100" s="77"/>
      <c r="F100" s="16"/>
      <c r="G100" s="17"/>
      <c r="H100" s="58"/>
      <c r="I100" s="14"/>
      <c r="J100" s="19"/>
      <c r="K100" s="65"/>
      <c r="N100" s="1"/>
      <c r="X100" s="1"/>
    </row>
    <row r="101" spans="1:24" ht="13" customHeight="1">
      <c r="A101" s="70">
        <f t="shared" si="2"/>
        <v>27</v>
      </c>
      <c r="B101" s="3"/>
      <c r="C101" s="4"/>
      <c r="D101" s="5"/>
      <c r="E101" s="74"/>
      <c r="F101" s="7"/>
      <c r="G101" s="8"/>
      <c r="H101" s="57"/>
      <c r="I101" s="5"/>
      <c r="J101" s="10"/>
      <c r="K101" s="64"/>
      <c r="N101" s="1"/>
      <c r="X101" s="1"/>
    </row>
    <row r="102" spans="1:24" ht="13" customHeight="1">
      <c r="A102" s="70">
        <f t="shared" si="2"/>
        <v>28</v>
      </c>
      <c r="B102" s="12"/>
      <c r="C102" s="13"/>
      <c r="D102" s="14"/>
      <c r="E102" s="77"/>
      <c r="F102" s="16"/>
      <c r="G102" s="17"/>
      <c r="H102" s="58"/>
      <c r="I102" s="14"/>
      <c r="J102" s="19"/>
      <c r="K102" s="65"/>
      <c r="N102" s="1"/>
      <c r="X102" s="1"/>
    </row>
    <row r="103" spans="1:24" ht="13" customHeight="1">
      <c r="A103" s="70">
        <f t="shared" si="2"/>
        <v>29</v>
      </c>
      <c r="B103" s="3"/>
      <c r="C103" s="4"/>
      <c r="D103" s="5"/>
      <c r="E103" s="74"/>
      <c r="F103" s="7"/>
      <c r="G103" s="8"/>
      <c r="H103" s="57"/>
      <c r="I103" s="5"/>
      <c r="J103" s="10"/>
      <c r="K103" s="64"/>
      <c r="N103" s="1"/>
      <c r="X103" s="1"/>
    </row>
    <row r="104" spans="1:24" ht="13" customHeight="1">
      <c r="A104" s="70">
        <f t="shared" si="2"/>
        <v>30</v>
      </c>
      <c r="B104" s="12"/>
      <c r="C104" s="13"/>
      <c r="D104" s="14"/>
      <c r="E104" s="77"/>
      <c r="F104" s="16"/>
      <c r="G104" s="17"/>
      <c r="H104" s="58"/>
      <c r="I104" s="14"/>
      <c r="J104" s="19"/>
      <c r="K104" s="65"/>
      <c r="N104" s="1"/>
      <c r="X104" s="1"/>
    </row>
    <row r="105" spans="1:24" ht="13" customHeight="1">
      <c r="A105" s="70">
        <f t="shared" si="2"/>
        <v>31</v>
      </c>
      <c r="B105" s="3"/>
      <c r="C105" s="4"/>
      <c r="D105" s="5"/>
      <c r="E105" s="74"/>
      <c r="F105" s="7"/>
      <c r="G105" s="8"/>
      <c r="H105" s="57"/>
      <c r="I105" s="5"/>
      <c r="J105" s="10"/>
      <c r="K105" s="64"/>
      <c r="N105" s="1"/>
      <c r="X105" s="1"/>
    </row>
    <row r="106" spans="1:24" ht="13" customHeight="1">
      <c r="A106" s="70">
        <f t="shared" si="2"/>
        <v>32</v>
      </c>
      <c r="B106" s="12"/>
      <c r="C106" s="13"/>
      <c r="D106" s="14"/>
      <c r="E106" s="77"/>
      <c r="F106" s="16"/>
      <c r="G106" s="17"/>
      <c r="H106" s="58"/>
      <c r="I106" s="14"/>
      <c r="J106" s="19"/>
      <c r="K106" s="65"/>
      <c r="N106" s="1"/>
      <c r="X106" s="1"/>
    </row>
    <row r="107" spans="1:24" ht="13" customHeight="1">
      <c r="A107" s="70">
        <f t="shared" si="2"/>
        <v>33</v>
      </c>
      <c r="B107" s="3"/>
      <c r="C107" s="42"/>
      <c r="D107" s="43"/>
      <c r="E107" s="44"/>
      <c r="F107" s="45"/>
      <c r="G107" s="46"/>
      <c r="H107" s="47"/>
      <c r="I107" s="5"/>
      <c r="J107" s="10"/>
      <c r="K107" s="27"/>
      <c r="N107" s="1"/>
      <c r="X107" s="1"/>
    </row>
    <row r="108" spans="1:24" ht="13" customHeight="1">
      <c r="A108" s="70">
        <f t="shared" si="2"/>
        <v>34</v>
      </c>
      <c r="B108" s="12"/>
      <c r="C108" s="48" t="s">
        <v>0</v>
      </c>
      <c r="D108" s="49"/>
      <c r="E108" s="50"/>
      <c r="F108" s="48"/>
      <c r="G108" s="51"/>
      <c r="H108" s="52">
        <f>SUM(H79:H106)</f>
        <v>0</v>
      </c>
      <c r="I108" s="14"/>
      <c r="J108" s="19"/>
      <c r="K108" s="28"/>
      <c r="N108" s="1"/>
      <c r="X108" s="1"/>
    </row>
    <row r="109" spans="1:24" ht="13" customHeight="1">
      <c r="A109" s="70">
        <f t="shared" si="2"/>
        <v>35</v>
      </c>
      <c r="B109" s="3"/>
      <c r="C109" s="4"/>
      <c r="D109" s="5"/>
      <c r="E109" s="30"/>
      <c r="F109" s="7"/>
      <c r="G109" s="8"/>
      <c r="H109" s="9"/>
      <c r="I109" s="5"/>
      <c r="J109" s="10"/>
      <c r="K109" s="27"/>
      <c r="N109" s="1"/>
      <c r="X109" s="1"/>
    </row>
    <row r="110" spans="1:24" ht="13" customHeight="1">
      <c r="A110" s="70">
        <f t="shared" si="2"/>
        <v>36</v>
      </c>
      <c r="B110" s="12"/>
      <c r="C110" s="13"/>
      <c r="D110" s="14"/>
      <c r="E110" s="31"/>
      <c r="F110" s="16"/>
      <c r="G110" s="17"/>
      <c r="H110" s="18"/>
      <c r="I110" s="14"/>
      <c r="J110" s="19"/>
      <c r="K110" s="29">
        <f>SUBTOTAL(9,H75:H106)</f>
        <v>0</v>
      </c>
      <c r="L110" s="11" t="s">
        <v>70</v>
      </c>
      <c r="N110" s="1"/>
      <c r="X110" s="1"/>
    </row>
    <row r="111" spans="1:24" ht="13" customHeight="1">
      <c r="A111" s="70">
        <v>1</v>
      </c>
      <c r="B111" s="3"/>
      <c r="C111" s="20"/>
      <c r="D111" s="5"/>
      <c r="E111" s="30"/>
      <c r="F111" s="7"/>
      <c r="G111" s="8"/>
      <c r="H111" s="9"/>
      <c r="I111" s="5"/>
      <c r="J111" s="10"/>
      <c r="K111" s="27"/>
      <c r="N111" s="1"/>
      <c r="X111" s="1"/>
    </row>
    <row r="112" spans="1:24" ht="13" customHeight="1">
      <c r="A112" s="70">
        <f t="shared" si="2"/>
        <v>2</v>
      </c>
      <c r="B112" s="12" t="s">
        <v>771</v>
      </c>
      <c r="C112" s="13" t="str">
        <f>総括表!$C$14</f>
        <v>屋外</v>
      </c>
      <c r="D112" s="14"/>
      <c r="E112" s="31"/>
      <c r="F112" s="16"/>
      <c r="G112" s="17"/>
      <c r="H112" s="18">
        <f>IF(C112&lt;&gt;"計",ROUND(E112*G112,0),SUM(H$1:H111))</f>
        <v>0</v>
      </c>
      <c r="I112" s="14"/>
      <c r="J112" s="19"/>
      <c r="K112" s="28"/>
      <c r="N112" s="1"/>
      <c r="X112" s="1"/>
    </row>
    <row r="113" spans="1:24" ht="13" customHeight="1">
      <c r="A113" s="70">
        <f t="shared" si="2"/>
        <v>3</v>
      </c>
      <c r="B113" s="3"/>
      <c r="C113" s="4"/>
      <c r="D113" s="5"/>
      <c r="E113" s="30"/>
      <c r="F113" s="7"/>
      <c r="G113" s="8"/>
      <c r="H113" s="9"/>
      <c r="I113" s="5"/>
      <c r="J113" s="10"/>
      <c r="K113" s="27"/>
      <c r="N113" s="1"/>
      <c r="X113" s="1"/>
    </row>
    <row r="114" spans="1:24" ht="13" customHeight="1">
      <c r="A114" s="70">
        <f t="shared" si="2"/>
        <v>4</v>
      </c>
      <c r="B114" s="12"/>
      <c r="C114" s="13"/>
      <c r="D114" s="14"/>
      <c r="E114" s="31"/>
      <c r="F114" s="16"/>
      <c r="G114" s="17"/>
      <c r="H114" s="18">
        <f>IF(C114&lt;&gt;"計",ROUND(E114*G114,0),SUM(H$1:H113))</f>
        <v>0</v>
      </c>
      <c r="I114" s="14"/>
      <c r="J114" s="19"/>
      <c r="K114" s="28"/>
      <c r="N114" s="1"/>
      <c r="X114" s="1"/>
    </row>
    <row r="115" spans="1:24" ht="13" customHeight="1">
      <c r="A115" s="70">
        <f t="shared" si="2"/>
        <v>5</v>
      </c>
      <c r="B115" s="3"/>
      <c r="C115" s="4"/>
      <c r="D115" s="5"/>
      <c r="E115" s="30"/>
      <c r="F115" s="7"/>
      <c r="G115" s="8"/>
      <c r="H115" s="9"/>
      <c r="I115" s="5"/>
      <c r="J115" s="10"/>
      <c r="K115" s="27"/>
      <c r="N115" s="1"/>
      <c r="X115" s="1"/>
    </row>
    <row r="116" spans="1:24" ht="13" customHeight="1">
      <c r="A116" s="70">
        <f t="shared" si="2"/>
        <v>6</v>
      </c>
      <c r="B116" s="12" t="s">
        <v>811</v>
      </c>
      <c r="C116" s="13" t="s">
        <v>48</v>
      </c>
      <c r="D116" s="14"/>
      <c r="E116" s="31">
        <v>1</v>
      </c>
      <c r="F116" s="16" t="s">
        <v>8</v>
      </c>
      <c r="G116" s="17"/>
      <c r="H116" s="18">
        <f>D科目!H10</f>
        <v>0</v>
      </c>
      <c r="I116" s="14"/>
      <c r="J116" s="19"/>
      <c r="K116" s="28"/>
      <c r="N116" s="1"/>
      <c r="X116" s="1"/>
    </row>
    <row r="117" spans="1:24" ht="13" customHeight="1">
      <c r="A117" s="70">
        <f t="shared" si="2"/>
        <v>7</v>
      </c>
      <c r="B117" s="3"/>
      <c r="C117" s="4"/>
      <c r="D117" s="5"/>
      <c r="E117" s="30"/>
      <c r="F117" s="7"/>
      <c r="G117" s="8"/>
      <c r="H117" s="9"/>
      <c r="I117" s="5"/>
      <c r="J117" s="10"/>
      <c r="K117" s="27"/>
      <c r="N117" s="1"/>
      <c r="X117" s="1"/>
    </row>
    <row r="118" spans="1:24" ht="13" customHeight="1">
      <c r="A118" s="70">
        <f t="shared" si="2"/>
        <v>8</v>
      </c>
      <c r="B118" s="12" t="s">
        <v>812</v>
      </c>
      <c r="C118" s="13" t="s">
        <v>49</v>
      </c>
      <c r="D118" s="14"/>
      <c r="E118" s="31">
        <v>1</v>
      </c>
      <c r="F118" s="16" t="s">
        <v>8</v>
      </c>
      <c r="G118" s="17"/>
      <c r="H118" s="18">
        <f>D科目!H16</f>
        <v>0</v>
      </c>
      <c r="I118" s="14"/>
      <c r="J118" s="19"/>
      <c r="K118" s="28"/>
      <c r="N118" s="1"/>
      <c r="X118" s="1"/>
    </row>
    <row r="119" spans="1:24" ht="13" customHeight="1">
      <c r="A119" s="70">
        <f t="shared" si="2"/>
        <v>9</v>
      </c>
      <c r="B119" s="3"/>
      <c r="C119" s="4"/>
      <c r="D119" s="5"/>
      <c r="E119" s="30"/>
      <c r="F119" s="7"/>
      <c r="G119" s="8"/>
      <c r="H119" s="9"/>
      <c r="I119" s="5"/>
      <c r="J119" s="10"/>
      <c r="K119" s="27"/>
      <c r="N119" s="1"/>
      <c r="X119" s="1"/>
    </row>
    <row r="120" spans="1:24" ht="13" customHeight="1">
      <c r="A120" s="70">
        <f t="shared" si="2"/>
        <v>10</v>
      </c>
      <c r="B120" s="12"/>
      <c r="C120" s="13"/>
      <c r="D120" s="14"/>
      <c r="E120" s="31"/>
      <c r="F120" s="16"/>
      <c r="G120" s="17"/>
      <c r="H120" s="18">
        <f>IF(C120&lt;&gt;"計",ROUND(E120*G120,0),SUM(H$1:H119))</f>
        <v>0</v>
      </c>
      <c r="I120" s="14"/>
      <c r="J120" s="19"/>
      <c r="K120" s="28"/>
      <c r="N120" s="1"/>
      <c r="X120" s="1"/>
    </row>
    <row r="121" spans="1:24" ht="13" customHeight="1">
      <c r="A121" s="70">
        <f t="shared" si="2"/>
        <v>11</v>
      </c>
      <c r="B121" s="3"/>
      <c r="C121" s="4"/>
      <c r="D121" s="5"/>
      <c r="E121" s="30"/>
      <c r="F121" s="7"/>
      <c r="G121" s="8"/>
      <c r="H121" s="9"/>
      <c r="I121" s="5"/>
      <c r="J121" s="10"/>
      <c r="K121" s="27"/>
      <c r="N121" s="1"/>
      <c r="X121" s="1"/>
    </row>
    <row r="122" spans="1:24" ht="13" customHeight="1">
      <c r="A122" s="70">
        <f t="shared" si="2"/>
        <v>12</v>
      </c>
      <c r="B122" s="12"/>
      <c r="C122" s="13"/>
      <c r="D122" s="14"/>
      <c r="E122" s="31"/>
      <c r="F122" s="16"/>
      <c r="G122" s="17"/>
      <c r="H122" s="18">
        <f>IF(C122&lt;&gt;"計",ROUND(E122*G122,0),SUM(H$1:H121))</f>
        <v>0</v>
      </c>
      <c r="I122" s="14"/>
      <c r="J122" s="19"/>
      <c r="K122" s="28"/>
      <c r="N122" s="1"/>
      <c r="X122" s="1"/>
    </row>
    <row r="123" spans="1:24" ht="13" customHeight="1">
      <c r="A123" s="70">
        <f t="shared" si="2"/>
        <v>13</v>
      </c>
      <c r="B123" s="3"/>
      <c r="C123" s="4"/>
      <c r="D123" s="5"/>
      <c r="E123" s="30"/>
      <c r="F123" s="7"/>
      <c r="G123" s="8"/>
      <c r="H123" s="9"/>
      <c r="I123" s="5"/>
      <c r="J123" s="10"/>
      <c r="K123" s="27"/>
      <c r="N123" s="1"/>
      <c r="X123" s="1"/>
    </row>
    <row r="124" spans="1:24" ht="13" customHeight="1">
      <c r="A124" s="70">
        <f t="shared" si="2"/>
        <v>14</v>
      </c>
      <c r="B124" s="12"/>
      <c r="C124" s="13"/>
      <c r="D124" s="14"/>
      <c r="E124" s="31"/>
      <c r="F124" s="16"/>
      <c r="G124" s="17"/>
      <c r="H124" s="18">
        <f>IF(C124&lt;&gt;"計",ROUND(E124*G124,0),SUM(H$1:H123))</f>
        <v>0</v>
      </c>
      <c r="I124" s="14"/>
      <c r="J124" s="19"/>
      <c r="K124" s="28"/>
      <c r="N124" s="1"/>
      <c r="X124" s="1"/>
    </row>
    <row r="125" spans="1:24" ht="13" customHeight="1">
      <c r="A125" s="70">
        <f t="shared" si="2"/>
        <v>15</v>
      </c>
      <c r="B125" s="3"/>
      <c r="C125" s="4"/>
      <c r="D125" s="5"/>
      <c r="E125" s="30"/>
      <c r="F125" s="7"/>
      <c r="G125" s="8"/>
      <c r="H125" s="9"/>
      <c r="I125" s="5"/>
      <c r="J125" s="10"/>
      <c r="K125" s="27"/>
      <c r="N125" s="1"/>
      <c r="X125" s="1"/>
    </row>
    <row r="126" spans="1:24" ht="13" customHeight="1">
      <c r="A126" s="70">
        <f t="shared" si="2"/>
        <v>16</v>
      </c>
      <c r="B126" s="12"/>
      <c r="C126" s="13"/>
      <c r="D126" s="14"/>
      <c r="E126" s="31"/>
      <c r="F126" s="16"/>
      <c r="G126" s="17"/>
      <c r="H126" s="18">
        <f>IF(C126&lt;&gt;"計",ROUND(E126*G126,0),SUM(H$1:H125))</f>
        <v>0</v>
      </c>
      <c r="I126" s="14"/>
      <c r="J126" s="19"/>
      <c r="K126" s="28"/>
      <c r="N126" s="1"/>
      <c r="X126" s="1"/>
    </row>
    <row r="127" spans="1:24" ht="13" customHeight="1">
      <c r="A127" s="70">
        <f t="shared" si="2"/>
        <v>17</v>
      </c>
      <c r="B127" s="3"/>
      <c r="C127" s="4"/>
      <c r="D127" s="5"/>
      <c r="E127" s="30"/>
      <c r="F127" s="7"/>
      <c r="G127" s="8"/>
      <c r="H127" s="9"/>
      <c r="I127" s="5"/>
      <c r="J127" s="10"/>
      <c r="K127" s="27"/>
      <c r="N127" s="1"/>
      <c r="X127" s="1"/>
    </row>
    <row r="128" spans="1:24" ht="13" customHeight="1">
      <c r="A128" s="70">
        <f t="shared" si="2"/>
        <v>18</v>
      </c>
      <c r="B128" s="12"/>
      <c r="C128" s="13"/>
      <c r="D128" s="14"/>
      <c r="E128" s="31"/>
      <c r="F128" s="16"/>
      <c r="G128" s="17"/>
      <c r="H128" s="18">
        <f>IF(C128&lt;&gt;"計",ROUND(E128*G128,0),SUM(H$1:H127))</f>
        <v>0</v>
      </c>
      <c r="I128" s="14"/>
      <c r="J128" s="19"/>
      <c r="K128" s="28"/>
      <c r="N128" s="1"/>
      <c r="X128" s="1"/>
    </row>
    <row r="129" spans="1:24" ht="13" customHeight="1">
      <c r="A129" s="70">
        <f t="shared" si="2"/>
        <v>19</v>
      </c>
      <c r="B129" s="3"/>
      <c r="C129" s="4"/>
      <c r="D129" s="5"/>
      <c r="E129" s="30"/>
      <c r="F129" s="7"/>
      <c r="G129" s="8"/>
      <c r="H129" s="9"/>
      <c r="I129" s="5"/>
      <c r="J129" s="10"/>
      <c r="K129" s="27"/>
      <c r="N129" s="1"/>
      <c r="X129" s="1"/>
    </row>
    <row r="130" spans="1:24" ht="13" customHeight="1">
      <c r="A130" s="70">
        <f t="shared" si="2"/>
        <v>20</v>
      </c>
      <c r="B130" s="12"/>
      <c r="C130" s="13"/>
      <c r="D130" s="14"/>
      <c r="E130" s="31"/>
      <c r="F130" s="16"/>
      <c r="G130" s="17"/>
      <c r="H130" s="18">
        <f>IF(C130&lt;&gt;"計",ROUND(E130*G130,0),SUM(H$1:H129))</f>
        <v>0</v>
      </c>
      <c r="I130" s="14"/>
      <c r="J130" s="19"/>
      <c r="K130" s="28"/>
      <c r="N130" s="1"/>
      <c r="X130" s="1"/>
    </row>
    <row r="131" spans="1:24" ht="13" customHeight="1">
      <c r="A131" s="70">
        <f t="shared" si="2"/>
        <v>21</v>
      </c>
      <c r="B131" s="3"/>
      <c r="C131" s="4"/>
      <c r="D131" s="5"/>
      <c r="E131" s="30"/>
      <c r="F131" s="7"/>
      <c r="G131" s="8"/>
      <c r="H131" s="9"/>
      <c r="I131" s="5"/>
      <c r="J131" s="10"/>
      <c r="K131" s="27"/>
      <c r="N131" s="1"/>
      <c r="X131" s="1"/>
    </row>
    <row r="132" spans="1:24" ht="13" customHeight="1">
      <c r="A132" s="70">
        <f t="shared" si="2"/>
        <v>22</v>
      </c>
      <c r="B132" s="12"/>
      <c r="C132" s="13"/>
      <c r="D132" s="14"/>
      <c r="E132" s="31"/>
      <c r="F132" s="16"/>
      <c r="G132" s="17"/>
      <c r="H132" s="18">
        <f>IF(C132&lt;&gt;"計",ROUND(E132*G132,0),SUM(H$1:H131))</f>
        <v>0</v>
      </c>
      <c r="I132" s="14"/>
      <c r="J132" s="19"/>
      <c r="K132" s="28"/>
      <c r="N132" s="1"/>
      <c r="X132" s="1"/>
    </row>
    <row r="133" spans="1:24" ht="13" customHeight="1">
      <c r="A133" s="70">
        <f t="shared" si="2"/>
        <v>23</v>
      </c>
      <c r="B133" s="3"/>
      <c r="C133" s="4"/>
      <c r="D133" s="5"/>
      <c r="E133" s="30"/>
      <c r="F133" s="7"/>
      <c r="G133" s="8"/>
      <c r="H133" s="9"/>
      <c r="I133" s="5"/>
      <c r="J133" s="10"/>
      <c r="K133" s="27"/>
      <c r="N133" s="1"/>
      <c r="X133" s="1"/>
    </row>
    <row r="134" spans="1:24" ht="13" customHeight="1">
      <c r="A134" s="70">
        <f t="shared" si="2"/>
        <v>24</v>
      </c>
      <c r="B134" s="12"/>
      <c r="C134" s="13"/>
      <c r="D134" s="14"/>
      <c r="E134" s="31"/>
      <c r="F134" s="16"/>
      <c r="G134" s="17"/>
      <c r="H134" s="18">
        <f>IF(C134&lt;&gt;"計",ROUND(E134*G134,0),SUM(H$1:H133))</f>
        <v>0</v>
      </c>
      <c r="I134" s="14"/>
      <c r="J134" s="19"/>
      <c r="K134" s="28"/>
      <c r="N134" s="1"/>
      <c r="X134" s="1"/>
    </row>
    <row r="135" spans="1:24" ht="13" customHeight="1">
      <c r="A135" s="70">
        <f t="shared" si="2"/>
        <v>25</v>
      </c>
      <c r="B135" s="3"/>
      <c r="C135" s="4"/>
      <c r="D135" s="5"/>
      <c r="E135" s="30"/>
      <c r="F135" s="7"/>
      <c r="G135" s="8"/>
      <c r="H135" s="9"/>
      <c r="I135" s="5"/>
      <c r="J135" s="10"/>
      <c r="K135" s="27"/>
      <c r="N135" s="1"/>
      <c r="X135" s="1"/>
    </row>
    <row r="136" spans="1:24" ht="13" customHeight="1">
      <c r="A136" s="70">
        <f t="shared" si="2"/>
        <v>26</v>
      </c>
      <c r="B136" s="12"/>
      <c r="C136" s="13"/>
      <c r="D136" s="14"/>
      <c r="E136" s="31"/>
      <c r="F136" s="16"/>
      <c r="G136" s="17"/>
      <c r="H136" s="18">
        <f>IF(C136&lt;&gt;"計",ROUND(E136*G136,0),SUM(H$1:H135))</f>
        <v>0</v>
      </c>
      <c r="I136" s="14"/>
      <c r="J136" s="19"/>
      <c r="K136" s="28"/>
      <c r="N136" s="1"/>
      <c r="X136" s="1"/>
    </row>
    <row r="137" spans="1:24" ht="13" customHeight="1">
      <c r="A137" s="70">
        <f t="shared" si="2"/>
        <v>27</v>
      </c>
      <c r="B137" s="3"/>
      <c r="C137" s="4"/>
      <c r="D137" s="5"/>
      <c r="E137" s="30"/>
      <c r="F137" s="7"/>
      <c r="G137" s="8"/>
      <c r="H137" s="9"/>
      <c r="I137" s="5"/>
      <c r="J137" s="10"/>
      <c r="K137" s="27"/>
      <c r="N137" s="1"/>
      <c r="X137" s="1"/>
    </row>
    <row r="138" spans="1:24" ht="13" customHeight="1">
      <c r="A138" s="70">
        <f t="shared" si="2"/>
        <v>28</v>
      </c>
      <c r="B138" s="12"/>
      <c r="C138" s="13"/>
      <c r="D138" s="14"/>
      <c r="E138" s="31"/>
      <c r="F138" s="16"/>
      <c r="G138" s="17"/>
      <c r="H138" s="18">
        <f>IF(C138&lt;&gt;"計",ROUND(E138*G138,0),SUM(H$1:H137))</f>
        <v>0</v>
      </c>
      <c r="I138" s="14"/>
      <c r="J138" s="19"/>
      <c r="K138" s="28"/>
      <c r="N138" s="1"/>
      <c r="X138" s="1"/>
    </row>
    <row r="139" spans="1:24" ht="13" customHeight="1">
      <c r="A139" s="70">
        <f t="shared" si="2"/>
        <v>29</v>
      </c>
      <c r="B139" s="3"/>
      <c r="C139" s="4"/>
      <c r="D139" s="5"/>
      <c r="E139" s="30"/>
      <c r="F139" s="7"/>
      <c r="G139" s="8"/>
      <c r="H139" s="9"/>
      <c r="I139" s="5"/>
      <c r="J139" s="10"/>
      <c r="K139" s="27"/>
      <c r="N139" s="1"/>
      <c r="X139" s="1"/>
    </row>
    <row r="140" spans="1:24" ht="13" customHeight="1">
      <c r="A140" s="70">
        <f t="shared" ref="A140:A146" si="3">A139+1</f>
        <v>30</v>
      </c>
      <c r="B140" s="12"/>
      <c r="C140" s="13"/>
      <c r="D140" s="14"/>
      <c r="E140" s="31"/>
      <c r="F140" s="16"/>
      <c r="G140" s="17"/>
      <c r="H140" s="18">
        <f>IF(C140&lt;&gt;"計",ROUND(E140*G140,0),SUM(H$1:H139))</f>
        <v>0</v>
      </c>
      <c r="I140" s="14"/>
      <c r="J140" s="19"/>
      <c r="K140" s="28"/>
      <c r="N140" s="1"/>
      <c r="X140" s="1"/>
    </row>
    <row r="141" spans="1:24" ht="13" customHeight="1">
      <c r="A141" s="70">
        <f t="shared" si="3"/>
        <v>31</v>
      </c>
      <c r="B141" s="3"/>
      <c r="C141" s="4"/>
      <c r="D141" s="5"/>
      <c r="E141" s="30"/>
      <c r="F141" s="7"/>
      <c r="G141" s="8"/>
      <c r="H141" s="9"/>
      <c r="I141" s="5"/>
      <c r="J141" s="10"/>
      <c r="K141" s="27"/>
      <c r="N141" s="1"/>
      <c r="X141" s="1"/>
    </row>
    <row r="142" spans="1:24" ht="13" customHeight="1">
      <c r="A142" s="70">
        <f t="shared" si="3"/>
        <v>32</v>
      </c>
      <c r="B142" s="12"/>
      <c r="C142" s="13"/>
      <c r="D142" s="14"/>
      <c r="E142" s="31"/>
      <c r="F142" s="16"/>
      <c r="G142" s="17"/>
      <c r="H142" s="18">
        <f>IF(C142&lt;&gt;"計",ROUND(E142*G142,0),SUM(H$1:H141))</f>
        <v>0</v>
      </c>
      <c r="I142" s="14"/>
      <c r="J142" s="19"/>
      <c r="K142" s="28"/>
      <c r="N142" s="1"/>
      <c r="X142" s="1"/>
    </row>
    <row r="143" spans="1:24" ht="13" customHeight="1">
      <c r="A143" s="70">
        <f t="shared" si="3"/>
        <v>33</v>
      </c>
      <c r="B143" s="3"/>
      <c r="C143" s="42"/>
      <c r="D143" s="43"/>
      <c r="E143" s="44"/>
      <c r="F143" s="45"/>
      <c r="G143" s="46"/>
      <c r="H143" s="47"/>
      <c r="I143" s="5"/>
      <c r="J143" s="10"/>
      <c r="K143" s="27"/>
      <c r="N143" s="1"/>
      <c r="X143" s="1"/>
    </row>
    <row r="144" spans="1:24" ht="13" customHeight="1">
      <c r="A144" s="70">
        <f t="shared" si="3"/>
        <v>34</v>
      </c>
      <c r="B144" s="12"/>
      <c r="C144" s="48" t="s">
        <v>0</v>
      </c>
      <c r="D144" s="49"/>
      <c r="E144" s="50"/>
      <c r="F144" s="48"/>
      <c r="G144" s="51"/>
      <c r="H144" s="52">
        <f>SUM(H113:H142)</f>
        <v>0</v>
      </c>
      <c r="I144" s="14"/>
      <c r="J144" s="19"/>
      <c r="K144" s="28"/>
      <c r="N144" s="1"/>
      <c r="X144" s="1"/>
    </row>
    <row r="145" spans="1:24" ht="13" customHeight="1">
      <c r="A145" s="70">
        <f t="shared" si="3"/>
        <v>35</v>
      </c>
      <c r="B145" s="3"/>
      <c r="C145" s="4"/>
      <c r="D145" s="5"/>
      <c r="E145" s="30"/>
      <c r="F145" s="7"/>
      <c r="G145" s="8"/>
      <c r="H145" s="9"/>
      <c r="I145" s="5"/>
      <c r="J145" s="10"/>
      <c r="K145" s="27"/>
      <c r="N145" s="1"/>
      <c r="X145" s="1"/>
    </row>
    <row r="146" spans="1:24" ht="13" customHeight="1">
      <c r="A146" s="70">
        <f t="shared" si="3"/>
        <v>36</v>
      </c>
      <c r="B146" s="12"/>
      <c r="C146" s="13"/>
      <c r="D146" s="14"/>
      <c r="E146" s="31"/>
      <c r="F146" s="16"/>
      <c r="G146" s="17"/>
      <c r="H146" s="18">
        <f>IF(C146&lt;&gt;"計",ROUND(E146*G146,0),SUM(H$1:H145))</f>
        <v>0</v>
      </c>
      <c r="I146" s="14"/>
      <c r="J146" s="19"/>
      <c r="K146" s="29">
        <f>SUBTOTAL(9,H111:H142)</f>
        <v>0</v>
      </c>
      <c r="L146" s="11" t="s">
        <v>70</v>
      </c>
      <c r="N146" s="1"/>
      <c r="X146" s="1"/>
    </row>
  </sheetData>
  <mergeCells count="8">
    <mergeCell ref="H1:H2"/>
    <mergeCell ref="I1:K2"/>
    <mergeCell ref="B1:B2"/>
    <mergeCell ref="C1:C2"/>
    <mergeCell ref="D1:D2"/>
    <mergeCell ref="E1:E2"/>
    <mergeCell ref="F1:F2"/>
    <mergeCell ref="G1:G2"/>
  </mergeCells>
  <phoneticPr fontId="2"/>
  <conditionalFormatting sqref="G4 G6 G8 G10 G12 G14 G16 G18 G20 G22 G24 G26 G28 G30 G32 G34 G36 G38">
    <cfRule type="expression" dxfId="301" priority="6" stopIfTrue="1">
      <formula>AND(E4=1,F4="式")</formula>
    </cfRule>
    <cfRule type="expression" dxfId="300" priority="7" stopIfTrue="1">
      <formula>AND(E4=1,F4="か所")</formula>
    </cfRule>
  </conditionalFormatting>
  <conditionalFormatting sqref="G40 G42 G60 G62 G64 G66 G68 G70 G72 G74 G76 G78 G80 G82 G84 G86 G88 G90 G92 G94 G96 G98 G100 G102 G104 G106 G108 G110 G112 G114 G116 G118 G120 G122 G124 G126 G128 G130 G132 G134 G136 G138 G140 G142 G144 G146">
    <cfRule type="expression" dxfId="299" priority="3" stopIfTrue="1">
      <formula>AND(E40=1,F40="式")</formula>
    </cfRule>
    <cfRule type="expression" dxfId="298" priority="4" stopIfTrue="1">
      <formula>AND(E40=1,F40="か所")</formula>
    </cfRule>
  </conditionalFormatting>
  <conditionalFormatting sqref="G44 G46 G48 G50 G52 G54 G56 G58">
    <cfRule type="expression" dxfId="297" priority="1" stopIfTrue="1">
      <formula>AND(E44=1,F44="式")</formula>
    </cfRule>
    <cfRule type="expression" dxfId="296" priority="2" stopIfTrue="1">
      <formula>AND(E44=1,F44="か所")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CC99"/>
  </sheetPr>
  <dimension ref="A1:W74"/>
  <sheetViews>
    <sheetView showGridLines="0" showZeros="0" view="pageBreakPreview" topLeftCell="A42" zoomScaleNormal="100" zoomScaleSheetLayoutView="100" workbookViewId="0">
      <selection activeCell="C27" sqref="C27"/>
    </sheetView>
  </sheetViews>
  <sheetFormatPr defaultColWidth="9" defaultRowHeight="13" customHeight="1"/>
  <cols>
    <col min="1" max="1" width="4.90625" style="11" customWidth="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1" width="9.36328125" style="11" customWidth="1"/>
    <col min="12" max="13" width="9" style="11"/>
    <col min="14" max="23" width="9" style="26"/>
    <col min="24" max="16384" width="9" style="11"/>
  </cols>
  <sheetData>
    <row r="1" spans="1:23" s="2" customFormat="1" ht="13.5" customHeight="1">
      <c r="B1" s="201"/>
      <c r="C1" s="203" t="s">
        <v>1</v>
      </c>
      <c r="D1" s="203" t="s">
        <v>2</v>
      </c>
      <c r="E1" s="204" t="s">
        <v>3</v>
      </c>
      <c r="F1" s="203" t="s">
        <v>4</v>
      </c>
      <c r="G1" s="196" t="s">
        <v>5</v>
      </c>
      <c r="H1" s="196" t="s">
        <v>6</v>
      </c>
      <c r="I1" s="198" t="s">
        <v>7</v>
      </c>
      <c r="J1" s="198"/>
      <c r="K1" s="199"/>
      <c r="N1" s="26"/>
      <c r="O1" s="26"/>
      <c r="P1" s="26"/>
      <c r="Q1" s="26"/>
      <c r="R1" s="26"/>
      <c r="S1" s="26"/>
      <c r="T1" s="26"/>
      <c r="U1" s="26"/>
      <c r="V1" s="26"/>
      <c r="W1" s="26"/>
    </row>
    <row r="2" spans="1:23" s="2" customFormat="1" ht="13.5" customHeight="1">
      <c r="B2" s="202"/>
      <c r="C2" s="197"/>
      <c r="D2" s="197"/>
      <c r="E2" s="205"/>
      <c r="F2" s="197"/>
      <c r="G2" s="197"/>
      <c r="H2" s="197"/>
      <c r="I2" s="197"/>
      <c r="J2" s="197"/>
      <c r="K2" s="200"/>
      <c r="N2" s="26"/>
      <c r="O2" s="26"/>
      <c r="P2" s="26"/>
      <c r="Q2" s="26"/>
      <c r="R2" s="26"/>
      <c r="S2" s="26"/>
      <c r="T2" s="26"/>
      <c r="U2" s="26"/>
      <c r="V2" s="26"/>
      <c r="W2" s="26"/>
    </row>
    <row r="3" spans="1:23" ht="13" customHeight="1">
      <c r="A3" s="69">
        <v>1</v>
      </c>
      <c r="B3" s="3"/>
      <c r="C3" s="20"/>
      <c r="D3" s="5"/>
      <c r="E3" s="30"/>
      <c r="F3" s="7"/>
      <c r="G3" s="8"/>
      <c r="H3" s="9"/>
      <c r="I3" s="5"/>
      <c r="J3" s="10"/>
      <c r="K3" s="10"/>
    </row>
    <row r="4" spans="1:23" ht="13" customHeight="1">
      <c r="A4" s="69">
        <f t="shared" ref="A4:A67" si="0">A3+1</f>
        <v>2</v>
      </c>
      <c r="B4" s="12" t="s">
        <v>45</v>
      </c>
      <c r="C4" s="13" t="str">
        <f>種目!C4</f>
        <v>博物館</v>
      </c>
      <c r="D4" s="14"/>
      <c r="E4" s="31"/>
      <c r="F4" s="16"/>
      <c r="G4" s="17"/>
      <c r="H4" s="18"/>
      <c r="I4" s="14"/>
      <c r="J4" s="19"/>
      <c r="K4" s="19"/>
    </row>
    <row r="5" spans="1:23" ht="13" customHeight="1">
      <c r="A5" s="69">
        <f t="shared" si="0"/>
        <v>3</v>
      </c>
      <c r="B5" s="3"/>
      <c r="C5" s="4"/>
      <c r="D5" s="5"/>
      <c r="E5" s="30"/>
      <c r="F5" s="7"/>
      <c r="G5" s="8"/>
      <c r="H5" s="9"/>
      <c r="I5" s="5"/>
      <c r="J5" s="10"/>
      <c r="K5" s="10"/>
    </row>
    <row r="6" spans="1:23" ht="13" customHeight="1">
      <c r="A6" s="69">
        <f t="shared" si="0"/>
        <v>4</v>
      </c>
      <c r="B6" s="12"/>
      <c r="C6" s="13"/>
      <c r="D6" s="14"/>
      <c r="E6" s="31"/>
      <c r="F6" s="16"/>
      <c r="G6" s="17"/>
      <c r="H6" s="18"/>
      <c r="I6" s="14"/>
      <c r="J6" s="19"/>
      <c r="K6" s="19"/>
    </row>
    <row r="7" spans="1:23" ht="13" customHeight="1">
      <c r="A7" s="69">
        <f t="shared" si="0"/>
        <v>5</v>
      </c>
      <c r="B7" s="3"/>
      <c r="C7" s="4"/>
      <c r="D7" s="5"/>
      <c r="E7" s="30"/>
      <c r="F7" s="7"/>
      <c r="G7" s="8"/>
      <c r="H7" s="9"/>
      <c r="I7" s="5"/>
      <c r="J7" s="10"/>
      <c r="K7" s="10"/>
    </row>
    <row r="8" spans="1:23" ht="13" customHeight="1">
      <c r="A8" s="69">
        <f t="shared" si="0"/>
        <v>6</v>
      </c>
      <c r="B8" s="12" t="s">
        <v>55</v>
      </c>
      <c r="C8" s="13" t="s">
        <v>56</v>
      </c>
      <c r="D8" s="14" t="s">
        <v>50</v>
      </c>
      <c r="E8" s="31">
        <v>1</v>
      </c>
      <c r="F8" s="16" t="s">
        <v>8</v>
      </c>
      <c r="G8" s="17"/>
      <c r="H8" s="18">
        <f>細目Ａ１!H108</f>
        <v>0</v>
      </c>
      <c r="I8" s="14"/>
      <c r="J8" s="19"/>
      <c r="K8" s="19"/>
    </row>
    <row r="9" spans="1:23" ht="13" customHeight="1">
      <c r="A9" s="69">
        <f t="shared" si="0"/>
        <v>7</v>
      </c>
      <c r="B9" s="3"/>
      <c r="C9" s="4"/>
      <c r="D9" s="5"/>
      <c r="E9" s="30"/>
      <c r="F9" s="7"/>
      <c r="G9" s="8"/>
      <c r="H9" s="9"/>
      <c r="I9" s="5"/>
      <c r="J9" s="10"/>
      <c r="K9" s="10"/>
    </row>
    <row r="10" spans="1:23" ht="13" customHeight="1">
      <c r="A10" s="69">
        <f t="shared" si="0"/>
        <v>8</v>
      </c>
      <c r="B10" s="12"/>
      <c r="C10" s="13"/>
      <c r="D10" s="14" t="s">
        <v>51</v>
      </c>
      <c r="E10" s="31">
        <v>1</v>
      </c>
      <c r="F10" s="16" t="s">
        <v>8</v>
      </c>
      <c r="G10" s="17"/>
      <c r="H10" s="18">
        <f>細目Ａ１!H360</f>
        <v>0</v>
      </c>
      <c r="I10" s="14"/>
      <c r="J10" s="19"/>
      <c r="K10" s="19"/>
    </row>
    <row r="11" spans="1:23" ht="13" customHeight="1">
      <c r="A11" s="69">
        <f t="shared" si="0"/>
        <v>9</v>
      </c>
      <c r="B11" s="3"/>
      <c r="C11" s="4"/>
      <c r="D11" s="5"/>
      <c r="E11" s="30"/>
      <c r="F11" s="7"/>
      <c r="G11" s="8"/>
      <c r="H11" s="9"/>
      <c r="I11" s="5"/>
      <c r="J11" s="10"/>
      <c r="K11" s="10"/>
    </row>
    <row r="12" spans="1:23" ht="13" customHeight="1">
      <c r="A12" s="69">
        <f t="shared" si="0"/>
        <v>10</v>
      </c>
      <c r="B12" s="12"/>
      <c r="C12" s="13"/>
      <c r="D12" s="14" t="s">
        <v>52</v>
      </c>
      <c r="E12" s="31">
        <v>1</v>
      </c>
      <c r="F12" s="16" t="s">
        <v>8</v>
      </c>
      <c r="G12" s="17"/>
      <c r="H12" s="18">
        <f>細目Ａ１!H468</f>
        <v>0</v>
      </c>
      <c r="I12" s="14"/>
      <c r="J12" s="19"/>
      <c r="K12" s="19"/>
    </row>
    <row r="13" spans="1:23" ht="13" customHeight="1">
      <c r="A13" s="69">
        <f t="shared" si="0"/>
        <v>11</v>
      </c>
      <c r="B13" s="3"/>
      <c r="C13" s="4"/>
      <c r="D13" s="5"/>
      <c r="E13" s="30"/>
      <c r="F13" s="7"/>
      <c r="G13" s="8"/>
      <c r="H13" s="9"/>
      <c r="I13" s="5"/>
      <c r="J13" s="10"/>
      <c r="K13" s="10"/>
    </row>
    <row r="14" spans="1:23" ht="13" customHeight="1">
      <c r="A14" s="69">
        <f t="shared" si="0"/>
        <v>12</v>
      </c>
      <c r="B14" s="12"/>
      <c r="C14" s="13"/>
      <c r="D14" s="14" t="s">
        <v>53</v>
      </c>
      <c r="E14" s="31">
        <v>1</v>
      </c>
      <c r="F14" s="16" t="s">
        <v>8</v>
      </c>
      <c r="G14" s="17"/>
      <c r="H14" s="18">
        <f>細目Ａ１!H504</f>
        <v>0</v>
      </c>
      <c r="I14" s="14"/>
      <c r="J14" s="19"/>
      <c r="K14" s="19"/>
    </row>
    <row r="15" spans="1:23" ht="13" customHeight="1">
      <c r="A15" s="69">
        <f t="shared" si="0"/>
        <v>13</v>
      </c>
      <c r="B15" s="3"/>
      <c r="C15" s="42"/>
      <c r="D15" s="43"/>
      <c r="E15" s="44"/>
      <c r="F15" s="45"/>
      <c r="G15" s="46"/>
      <c r="H15" s="47"/>
      <c r="I15" s="5"/>
      <c r="J15" s="10"/>
      <c r="K15" s="10"/>
    </row>
    <row r="16" spans="1:23" ht="13" customHeight="1">
      <c r="A16" s="69">
        <f t="shared" si="0"/>
        <v>14</v>
      </c>
      <c r="B16" s="12"/>
      <c r="C16" s="48" t="s">
        <v>54</v>
      </c>
      <c r="D16" s="49"/>
      <c r="E16" s="50"/>
      <c r="F16" s="48"/>
      <c r="G16" s="51"/>
      <c r="H16" s="52">
        <f>SUM(H7:H14)</f>
        <v>0</v>
      </c>
      <c r="I16" s="14"/>
      <c r="J16" s="19"/>
      <c r="K16" s="19"/>
    </row>
    <row r="17" spans="1:11" ht="13" customHeight="1">
      <c r="A17" s="69">
        <f t="shared" si="0"/>
        <v>15</v>
      </c>
      <c r="B17" s="3"/>
      <c r="C17" s="4"/>
      <c r="D17" s="5"/>
      <c r="E17" s="30"/>
      <c r="F17" s="7"/>
      <c r="G17" s="8"/>
      <c r="H17" s="9"/>
      <c r="I17" s="5"/>
      <c r="J17" s="10"/>
      <c r="K17" s="10"/>
    </row>
    <row r="18" spans="1:11" ht="13" customHeight="1">
      <c r="A18" s="69">
        <f t="shared" si="0"/>
        <v>16</v>
      </c>
      <c r="B18" s="12"/>
      <c r="C18" s="13"/>
      <c r="D18" s="14"/>
      <c r="E18" s="31"/>
      <c r="F18" s="16"/>
      <c r="G18" s="17"/>
      <c r="H18" s="18"/>
      <c r="I18" s="14"/>
      <c r="J18" s="19"/>
      <c r="K18" s="19"/>
    </row>
    <row r="19" spans="1:11" ht="13" customHeight="1">
      <c r="A19" s="69">
        <f t="shared" si="0"/>
        <v>17</v>
      </c>
      <c r="B19" s="3"/>
      <c r="C19" s="4"/>
      <c r="D19" s="5"/>
      <c r="E19" s="30"/>
      <c r="F19" s="7"/>
      <c r="G19" s="8"/>
      <c r="H19" s="9"/>
      <c r="I19" s="5"/>
      <c r="J19" s="10"/>
      <c r="K19" s="10"/>
    </row>
    <row r="20" spans="1:11" ht="13" customHeight="1">
      <c r="A20" s="69">
        <f t="shared" si="0"/>
        <v>18</v>
      </c>
      <c r="B20" s="12" t="s">
        <v>57</v>
      </c>
      <c r="C20" s="13" t="s">
        <v>58</v>
      </c>
      <c r="D20" s="14" t="s">
        <v>59</v>
      </c>
      <c r="E20" s="31">
        <v>1</v>
      </c>
      <c r="F20" s="16" t="s">
        <v>8</v>
      </c>
      <c r="G20" s="17"/>
      <c r="H20" s="18">
        <f>細目Ａ２!H108</f>
        <v>0</v>
      </c>
      <c r="I20" s="14"/>
      <c r="J20" s="19"/>
      <c r="K20" s="19"/>
    </row>
    <row r="21" spans="1:11" ht="13" customHeight="1">
      <c r="A21" s="69">
        <f t="shared" si="0"/>
        <v>19</v>
      </c>
      <c r="B21" s="3"/>
      <c r="C21" s="4"/>
      <c r="D21" s="5"/>
      <c r="E21" s="30"/>
      <c r="F21" s="7"/>
      <c r="G21" s="8"/>
      <c r="H21" s="9"/>
      <c r="I21" s="5"/>
      <c r="J21" s="10"/>
      <c r="K21" s="10"/>
    </row>
    <row r="22" spans="1:11" ht="13" customHeight="1">
      <c r="A22" s="69">
        <f t="shared" si="0"/>
        <v>20</v>
      </c>
      <c r="B22" s="12"/>
      <c r="C22" s="13"/>
      <c r="D22" s="14" t="s">
        <v>60</v>
      </c>
      <c r="E22" s="31">
        <v>1</v>
      </c>
      <c r="F22" s="16" t="s">
        <v>8</v>
      </c>
      <c r="G22" s="17"/>
      <c r="H22" s="18">
        <f>細目Ａ２!H360</f>
        <v>0</v>
      </c>
      <c r="I22" s="14"/>
      <c r="J22" s="19"/>
      <c r="K22" s="19"/>
    </row>
    <row r="23" spans="1:11" ht="13" customHeight="1">
      <c r="A23" s="69">
        <f t="shared" si="0"/>
        <v>21</v>
      </c>
      <c r="B23" s="3"/>
      <c r="C23" s="4"/>
      <c r="D23" s="5"/>
      <c r="E23" s="30"/>
      <c r="F23" s="7"/>
      <c r="G23" s="8"/>
      <c r="H23" s="9"/>
      <c r="I23" s="5"/>
      <c r="J23" s="10"/>
      <c r="K23" s="10"/>
    </row>
    <row r="24" spans="1:11" ht="13" customHeight="1">
      <c r="A24" s="69">
        <f t="shared" si="0"/>
        <v>22</v>
      </c>
      <c r="B24" s="12"/>
      <c r="C24" s="13"/>
      <c r="D24" s="14" t="s">
        <v>61</v>
      </c>
      <c r="E24" s="31">
        <v>1</v>
      </c>
      <c r="F24" s="16" t="s">
        <v>8</v>
      </c>
      <c r="G24" s="17"/>
      <c r="H24" s="18">
        <f>細目Ａ２!H396</f>
        <v>0</v>
      </c>
      <c r="I24" s="14"/>
      <c r="J24" s="19"/>
      <c r="K24" s="19"/>
    </row>
    <row r="25" spans="1:11" ht="13" customHeight="1">
      <c r="A25" s="69">
        <f t="shared" si="0"/>
        <v>23</v>
      </c>
      <c r="B25" s="3"/>
      <c r="C25" s="42"/>
      <c r="D25" s="43"/>
      <c r="E25" s="44"/>
      <c r="F25" s="45"/>
      <c r="G25" s="46"/>
      <c r="H25" s="47"/>
      <c r="I25" s="5"/>
      <c r="J25" s="10"/>
      <c r="K25" s="10"/>
    </row>
    <row r="26" spans="1:11" ht="13" customHeight="1">
      <c r="A26" s="69">
        <f t="shared" si="0"/>
        <v>24</v>
      </c>
      <c r="B26" s="12"/>
      <c r="C26" s="48" t="s">
        <v>54</v>
      </c>
      <c r="D26" s="49"/>
      <c r="E26" s="50"/>
      <c r="F26" s="48"/>
      <c r="G26" s="51"/>
      <c r="H26" s="52">
        <f>SUM(H19:H24)</f>
        <v>0</v>
      </c>
      <c r="I26" s="14"/>
      <c r="J26" s="19"/>
      <c r="K26" s="19"/>
    </row>
    <row r="27" spans="1:11" ht="13" customHeight="1">
      <c r="A27" s="69">
        <f t="shared" si="0"/>
        <v>25</v>
      </c>
      <c r="B27" s="3"/>
      <c r="C27" s="4"/>
      <c r="D27" s="5"/>
      <c r="E27" s="30"/>
      <c r="F27" s="7"/>
      <c r="G27" s="8"/>
      <c r="H27" s="9"/>
      <c r="I27" s="5"/>
      <c r="J27" s="10"/>
      <c r="K27" s="10"/>
    </row>
    <row r="28" spans="1:11" ht="13" customHeight="1">
      <c r="A28" s="69">
        <f t="shared" si="0"/>
        <v>26</v>
      </c>
      <c r="B28" s="12"/>
      <c r="C28" s="13"/>
      <c r="D28" s="14"/>
      <c r="E28" s="31"/>
      <c r="F28" s="16"/>
      <c r="G28" s="17"/>
      <c r="H28" s="18"/>
      <c r="I28" s="14"/>
      <c r="J28" s="19"/>
      <c r="K28" s="19"/>
    </row>
    <row r="29" spans="1:11" ht="13" customHeight="1">
      <c r="A29" s="69">
        <f t="shared" si="0"/>
        <v>27</v>
      </c>
      <c r="B29" s="3"/>
      <c r="C29" s="4"/>
      <c r="D29" s="5"/>
      <c r="E29" s="30"/>
      <c r="F29" s="7"/>
      <c r="G29" s="8"/>
      <c r="H29" s="9"/>
      <c r="I29" s="5"/>
      <c r="J29" s="10"/>
      <c r="K29" s="10"/>
    </row>
    <row r="30" spans="1:11" ht="13" customHeight="1">
      <c r="A30" s="69">
        <f t="shared" si="0"/>
        <v>28</v>
      </c>
      <c r="B30" s="12" t="s">
        <v>62</v>
      </c>
      <c r="C30" s="13" t="s">
        <v>117</v>
      </c>
      <c r="D30" s="14"/>
      <c r="E30" s="31">
        <v>1</v>
      </c>
      <c r="F30" s="16" t="s">
        <v>63</v>
      </c>
      <c r="G30" s="17"/>
      <c r="H30" s="18">
        <f>細目Ａ3!G36</f>
        <v>0</v>
      </c>
      <c r="I30" s="14"/>
      <c r="J30" s="19"/>
      <c r="K30" s="19"/>
    </row>
    <row r="31" spans="1:11" ht="13" customHeight="1">
      <c r="A31" s="69">
        <f t="shared" si="0"/>
        <v>29</v>
      </c>
      <c r="B31" s="3"/>
      <c r="C31" s="42"/>
      <c r="D31" s="43"/>
      <c r="E31" s="44"/>
      <c r="F31" s="45"/>
      <c r="G31" s="46"/>
      <c r="H31" s="47"/>
      <c r="I31" s="5"/>
      <c r="J31" s="10"/>
      <c r="K31" s="10"/>
    </row>
    <row r="32" spans="1:11" ht="13" customHeight="1">
      <c r="A32" s="69">
        <f t="shared" si="0"/>
        <v>30</v>
      </c>
      <c r="B32" s="12"/>
      <c r="C32" s="48" t="s">
        <v>54</v>
      </c>
      <c r="D32" s="49"/>
      <c r="E32" s="50"/>
      <c r="F32" s="48"/>
      <c r="G32" s="51"/>
      <c r="H32" s="52">
        <f>SUM(H29:H30)</f>
        <v>0</v>
      </c>
      <c r="I32" s="14"/>
      <c r="J32" s="19"/>
      <c r="K32" s="19"/>
    </row>
    <row r="33" spans="1:12" ht="13" customHeight="1">
      <c r="A33" s="69">
        <f t="shared" si="0"/>
        <v>31</v>
      </c>
      <c r="B33" s="3"/>
      <c r="C33" s="4"/>
      <c r="D33" s="5"/>
      <c r="E33" s="30"/>
      <c r="F33" s="7"/>
      <c r="G33" s="8"/>
      <c r="H33" s="9"/>
      <c r="I33" s="5"/>
      <c r="J33" s="10"/>
      <c r="K33" s="10"/>
    </row>
    <row r="34" spans="1:12" ht="13" customHeight="1">
      <c r="A34" s="69">
        <f t="shared" si="0"/>
        <v>32</v>
      </c>
      <c r="B34" s="12"/>
      <c r="C34" s="13"/>
      <c r="D34" s="14"/>
      <c r="E34" s="31"/>
      <c r="F34" s="16"/>
      <c r="G34" s="17"/>
      <c r="H34" s="18"/>
      <c r="I34" s="14"/>
      <c r="J34" s="19"/>
      <c r="K34" s="19"/>
      <c r="L34" s="11" t="s">
        <v>70</v>
      </c>
    </row>
    <row r="35" spans="1:12" ht="13" customHeight="1">
      <c r="A35" s="69">
        <f t="shared" si="0"/>
        <v>33</v>
      </c>
      <c r="B35" s="3"/>
      <c r="C35" s="4"/>
      <c r="D35" s="5"/>
      <c r="E35" s="30"/>
      <c r="F35" s="7"/>
      <c r="G35" s="8"/>
      <c r="H35" s="9"/>
      <c r="I35" s="5"/>
      <c r="J35" s="10"/>
      <c r="K35" s="10"/>
    </row>
    <row r="36" spans="1:12" ht="13" customHeight="1">
      <c r="A36" s="69">
        <f t="shared" si="0"/>
        <v>34</v>
      </c>
      <c r="B36" s="35" t="s">
        <v>84</v>
      </c>
      <c r="C36" s="13" t="s">
        <v>118</v>
      </c>
      <c r="D36" s="14"/>
      <c r="E36" s="31">
        <v>1</v>
      </c>
      <c r="F36" s="16" t="s">
        <v>63</v>
      </c>
      <c r="G36" s="17"/>
      <c r="H36" s="18">
        <f>細目Ａ4!H36</f>
        <v>0</v>
      </c>
      <c r="I36" s="14"/>
      <c r="J36" s="19"/>
      <c r="K36" s="19"/>
    </row>
    <row r="37" spans="1:12" ht="13" customHeight="1">
      <c r="A37" s="69">
        <f t="shared" si="0"/>
        <v>35</v>
      </c>
      <c r="B37" s="3"/>
      <c r="C37" s="42"/>
      <c r="D37" s="43"/>
      <c r="E37" s="44"/>
      <c r="F37" s="45"/>
      <c r="G37" s="46"/>
      <c r="H37" s="47"/>
      <c r="I37" s="5"/>
      <c r="J37" s="10"/>
      <c r="K37" s="10"/>
    </row>
    <row r="38" spans="1:12" ht="13" customHeight="1">
      <c r="A38" s="69">
        <f t="shared" si="0"/>
        <v>36</v>
      </c>
      <c r="B38" s="35"/>
      <c r="C38" s="48" t="s">
        <v>54</v>
      </c>
      <c r="D38" s="49"/>
      <c r="E38" s="50"/>
      <c r="F38" s="48"/>
      <c r="G38" s="51"/>
      <c r="H38" s="52">
        <f>SUM(H35:H36)</f>
        <v>0</v>
      </c>
      <c r="I38" s="14"/>
      <c r="J38" s="19"/>
      <c r="K38" s="19"/>
    </row>
    <row r="39" spans="1:12" ht="13" customHeight="1">
      <c r="A39" s="69">
        <v>1</v>
      </c>
      <c r="B39" s="3"/>
      <c r="C39" s="20"/>
      <c r="D39" s="5"/>
      <c r="E39" s="30"/>
      <c r="F39" s="7"/>
      <c r="G39" s="8"/>
      <c r="H39" s="9"/>
      <c r="I39" s="5"/>
      <c r="J39" s="21"/>
      <c r="K39" s="21"/>
    </row>
    <row r="40" spans="1:12" ht="13" customHeight="1">
      <c r="A40" s="69">
        <f t="shared" si="0"/>
        <v>2</v>
      </c>
      <c r="B40" s="35"/>
      <c r="C40" s="13"/>
      <c r="D40" s="14"/>
      <c r="E40" s="31"/>
      <c r="F40" s="16"/>
      <c r="G40" s="17"/>
      <c r="H40" s="18"/>
      <c r="I40" s="14"/>
      <c r="J40" s="19"/>
      <c r="K40" s="19"/>
    </row>
    <row r="41" spans="1:12" ht="13" customHeight="1">
      <c r="A41" s="69">
        <f t="shared" si="0"/>
        <v>3</v>
      </c>
      <c r="B41" s="3"/>
      <c r="C41" s="20"/>
      <c r="D41" s="5"/>
      <c r="E41" s="30"/>
      <c r="F41" s="7"/>
      <c r="G41" s="8"/>
      <c r="H41" s="9"/>
      <c r="I41" s="5"/>
      <c r="J41" s="10"/>
      <c r="K41" s="10"/>
    </row>
    <row r="42" spans="1:12" ht="13" customHeight="1">
      <c r="A42" s="69">
        <f t="shared" si="0"/>
        <v>4</v>
      </c>
      <c r="B42" s="12" t="s">
        <v>64</v>
      </c>
      <c r="C42" s="13" t="s">
        <v>119</v>
      </c>
      <c r="D42" s="14"/>
      <c r="E42" s="31">
        <v>1</v>
      </c>
      <c r="F42" s="16" t="s">
        <v>63</v>
      </c>
      <c r="G42" s="17"/>
      <c r="H42" s="18">
        <f>細目Ａ5!H108</f>
        <v>0</v>
      </c>
      <c r="I42" s="14"/>
      <c r="J42" s="19"/>
      <c r="K42" s="19"/>
    </row>
    <row r="43" spans="1:12" ht="13" customHeight="1">
      <c r="A43" s="69">
        <f t="shared" si="0"/>
        <v>5</v>
      </c>
      <c r="B43" s="3"/>
      <c r="C43" s="42"/>
      <c r="D43" s="43"/>
      <c r="E43" s="44"/>
      <c r="F43" s="45"/>
      <c r="G43" s="46"/>
      <c r="H43" s="47"/>
      <c r="I43" s="5"/>
      <c r="J43" s="10"/>
      <c r="K43" s="10"/>
    </row>
    <row r="44" spans="1:12" ht="13" customHeight="1">
      <c r="A44" s="69">
        <f t="shared" si="0"/>
        <v>6</v>
      </c>
      <c r="B44" s="12"/>
      <c r="C44" s="48" t="s">
        <v>54</v>
      </c>
      <c r="D44" s="49"/>
      <c r="E44" s="50"/>
      <c r="F44" s="48"/>
      <c r="G44" s="51"/>
      <c r="H44" s="52">
        <f>SUM(H41:H42)</f>
        <v>0</v>
      </c>
      <c r="I44" s="14"/>
      <c r="J44" s="19"/>
      <c r="K44" s="19"/>
    </row>
    <row r="45" spans="1:12" ht="13" customHeight="1">
      <c r="A45" s="69">
        <f t="shared" si="0"/>
        <v>7</v>
      </c>
      <c r="B45" s="3"/>
      <c r="C45" s="4"/>
      <c r="D45" s="5"/>
      <c r="E45" s="30"/>
      <c r="F45" s="7"/>
      <c r="G45" s="8"/>
      <c r="H45" s="9"/>
      <c r="I45" s="5"/>
      <c r="J45" s="10"/>
      <c r="K45" s="10"/>
    </row>
    <row r="46" spans="1:12" ht="13" customHeight="1">
      <c r="A46" s="69">
        <f t="shared" si="0"/>
        <v>8</v>
      </c>
      <c r="B46" s="12"/>
      <c r="C46" s="13"/>
      <c r="D46" s="14"/>
      <c r="E46" s="31"/>
      <c r="F46" s="16"/>
      <c r="G46" s="17"/>
      <c r="H46" s="18"/>
      <c r="I46" s="14"/>
      <c r="J46" s="19"/>
      <c r="K46" s="19"/>
    </row>
    <row r="47" spans="1:12" ht="13" customHeight="1">
      <c r="A47" s="69">
        <f t="shared" si="0"/>
        <v>9</v>
      </c>
      <c r="B47" s="3"/>
      <c r="C47" s="4"/>
      <c r="D47" s="5"/>
      <c r="E47" s="30"/>
      <c r="F47" s="7"/>
      <c r="G47" s="8"/>
      <c r="H47" s="9"/>
      <c r="I47" s="5"/>
      <c r="J47" s="10"/>
      <c r="K47" s="10"/>
    </row>
    <row r="48" spans="1:12" ht="13" customHeight="1">
      <c r="A48" s="69">
        <f t="shared" si="0"/>
        <v>10</v>
      </c>
      <c r="B48" s="12" t="s">
        <v>66</v>
      </c>
      <c r="C48" s="13" t="s">
        <v>114</v>
      </c>
      <c r="D48" s="14"/>
      <c r="E48" s="31">
        <v>1</v>
      </c>
      <c r="F48" s="16" t="s">
        <v>8</v>
      </c>
      <c r="G48" s="17"/>
      <c r="H48" s="18">
        <f>細目Ａ6!H72</f>
        <v>0</v>
      </c>
      <c r="I48" s="14"/>
      <c r="J48" s="19"/>
      <c r="K48" s="19"/>
    </row>
    <row r="49" spans="1:11" ht="13" customHeight="1">
      <c r="A49" s="69">
        <f t="shared" si="0"/>
        <v>11</v>
      </c>
      <c r="B49" s="3"/>
      <c r="C49" s="42"/>
      <c r="D49" s="43"/>
      <c r="E49" s="44"/>
      <c r="F49" s="45"/>
      <c r="G49" s="46"/>
      <c r="H49" s="47"/>
      <c r="I49" s="5"/>
      <c r="J49" s="10"/>
      <c r="K49" s="10"/>
    </row>
    <row r="50" spans="1:11" ht="13" customHeight="1">
      <c r="A50" s="69">
        <f t="shared" si="0"/>
        <v>12</v>
      </c>
      <c r="B50" s="12"/>
      <c r="C50" s="48" t="s">
        <v>54</v>
      </c>
      <c r="D50" s="49"/>
      <c r="E50" s="50"/>
      <c r="F50" s="48"/>
      <c r="G50" s="51"/>
      <c r="H50" s="52">
        <f>SUM(H47:H48)</f>
        <v>0</v>
      </c>
      <c r="I50" s="14"/>
      <c r="J50" s="19"/>
      <c r="K50" s="19"/>
    </row>
    <row r="51" spans="1:11" ht="13" customHeight="1">
      <c r="A51" s="69">
        <f t="shared" si="0"/>
        <v>13</v>
      </c>
      <c r="B51" s="3"/>
      <c r="C51" s="4"/>
      <c r="D51" s="5"/>
      <c r="E51" s="30"/>
      <c r="F51" s="7"/>
      <c r="G51" s="8"/>
      <c r="H51" s="9"/>
      <c r="I51" s="5"/>
      <c r="J51" s="10"/>
      <c r="K51" s="10"/>
    </row>
    <row r="52" spans="1:11" ht="13" customHeight="1">
      <c r="A52" s="69">
        <f t="shared" si="0"/>
        <v>14</v>
      </c>
      <c r="B52" s="12"/>
      <c r="C52" s="13"/>
      <c r="D52" s="14"/>
      <c r="E52" s="31"/>
      <c r="F52" s="16"/>
      <c r="G52" s="17"/>
      <c r="H52" s="18"/>
      <c r="I52" s="14"/>
      <c r="J52" s="19"/>
      <c r="K52" s="19"/>
    </row>
    <row r="53" spans="1:11" ht="13" customHeight="1">
      <c r="A53" s="69">
        <f t="shared" si="0"/>
        <v>15</v>
      </c>
      <c r="B53" s="3"/>
      <c r="C53" s="4"/>
      <c r="D53" s="5"/>
      <c r="E53" s="30"/>
      <c r="F53" s="7"/>
      <c r="G53" s="8"/>
      <c r="H53" s="9"/>
      <c r="I53" s="5"/>
      <c r="J53" s="10"/>
      <c r="K53" s="10"/>
    </row>
    <row r="54" spans="1:11" ht="13" customHeight="1">
      <c r="A54" s="69">
        <f t="shared" si="0"/>
        <v>16</v>
      </c>
      <c r="B54" s="12" t="s">
        <v>67</v>
      </c>
      <c r="C54" s="13" t="s">
        <v>115</v>
      </c>
      <c r="D54" s="14"/>
      <c r="E54" s="31">
        <v>1</v>
      </c>
      <c r="F54" s="16" t="s">
        <v>8</v>
      </c>
      <c r="G54" s="17"/>
      <c r="H54" s="18">
        <f>細目Ａ7!H36</f>
        <v>0</v>
      </c>
      <c r="I54" s="14"/>
      <c r="J54" s="19"/>
      <c r="K54" s="19"/>
    </row>
    <row r="55" spans="1:11" ht="13" customHeight="1">
      <c r="A55" s="69">
        <f t="shared" si="0"/>
        <v>17</v>
      </c>
      <c r="B55" s="3"/>
      <c r="C55" s="42"/>
      <c r="D55" s="43"/>
      <c r="E55" s="44"/>
      <c r="F55" s="45"/>
      <c r="G55" s="46"/>
      <c r="H55" s="47"/>
      <c r="I55" s="5"/>
      <c r="J55" s="10"/>
      <c r="K55" s="10"/>
    </row>
    <row r="56" spans="1:11" ht="13" customHeight="1">
      <c r="A56" s="69">
        <f t="shared" si="0"/>
        <v>18</v>
      </c>
      <c r="B56" s="12"/>
      <c r="C56" s="48" t="s">
        <v>54</v>
      </c>
      <c r="D56" s="49"/>
      <c r="E56" s="50"/>
      <c r="F56" s="48"/>
      <c r="G56" s="51"/>
      <c r="H56" s="52">
        <f>SUM(H53:H54)</f>
        <v>0</v>
      </c>
      <c r="I56" s="14"/>
      <c r="J56" s="19"/>
      <c r="K56" s="19"/>
    </row>
    <row r="57" spans="1:11" ht="13" customHeight="1">
      <c r="A57" s="69">
        <f t="shared" si="0"/>
        <v>19</v>
      </c>
      <c r="B57" s="3"/>
      <c r="C57" s="4"/>
      <c r="D57" s="5"/>
      <c r="E57" s="30"/>
      <c r="F57" s="7"/>
      <c r="G57" s="8"/>
      <c r="H57" s="9"/>
      <c r="I57" s="5"/>
      <c r="J57" s="10"/>
      <c r="K57" s="10"/>
    </row>
    <row r="58" spans="1:11" ht="13" customHeight="1">
      <c r="A58" s="69">
        <f t="shared" si="0"/>
        <v>20</v>
      </c>
      <c r="B58" s="12"/>
      <c r="C58" s="13"/>
      <c r="D58" s="14"/>
      <c r="E58" s="31"/>
      <c r="F58" s="16"/>
      <c r="G58" s="17"/>
      <c r="H58" s="18"/>
      <c r="I58" s="14"/>
      <c r="J58" s="19"/>
      <c r="K58" s="19"/>
    </row>
    <row r="59" spans="1:11" ht="13" customHeight="1">
      <c r="A59" s="69">
        <f t="shared" si="0"/>
        <v>21</v>
      </c>
      <c r="B59" s="3"/>
      <c r="C59" s="4"/>
      <c r="D59" s="5"/>
      <c r="E59" s="30"/>
      <c r="F59" s="7"/>
      <c r="G59" s="8"/>
      <c r="H59" s="9"/>
      <c r="I59" s="5"/>
      <c r="J59" s="10"/>
      <c r="K59" s="10"/>
    </row>
    <row r="60" spans="1:11" ht="13" customHeight="1">
      <c r="A60" s="69">
        <f t="shared" si="0"/>
        <v>22</v>
      </c>
      <c r="B60" s="12" t="s">
        <v>68</v>
      </c>
      <c r="C60" s="13" t="s">
        <v>116</v>
      </c>
      <c r="D60" s="14"/>
      <c r="E60" s="31"/>
      <c r="F60" s="16"/>
      <c r="G60" s="17"/>
      <c r="H60" s="18"/>
      <c r="I60" s="14"/>
      <c r="J60" s="19"/>
      <c r="K60" s="19"/>
    </row>
    <row r="61" spans="1:11" ht="13" customHeight="1">
      <c r="A61" s="69">
        <f t="shared" si="0"/>
        <v>23</v>
      </c>
      <c r="B61" s="3"/>
      <c r="C61" s="4"/>
      <c r="D61" s="5"/>
      <c r="E61" s="30"/>
      <c r="F61" s="7"/>
      <c r="G61" s="8"/>
      <c r="H61" s="9"/>
      <c r="I61" s="5"/>
      <c r="J61" s="10"/>
      <c r="K61" s="10"/>
    </row>
    <row r="62" spans="1:11" ht="13" customHeight="1">
      <c r="A62" s="69">
        <f t="shared" si="0"/>
        <v>24</v>
      </c>
      <c r="B62" s="12"/>
      <c r="C62" s="13" t="s">
        <v>536</v>
      </c>
      <c r="D62" s="14"/>
      <c r="E62" s="31">
        <v>1</v>
      </c>
      <c r="F62" s="16" t="s">
        <v>8</v>
      </c>
      <c r="G62" s="17"/>
      <c r="H62" s="18">
        <f>細目Ａ8!H36</f>
        <v>0</v>
      </c>
      <c r="I62" s="14"/>
      <c r="J62" s="19"/>
      <c r="K62" s="19"/>
    </row>
    <row r="63" spans="1:11" ht="13" customHeight="1">
      <c r="A63" s="69">
        <f t="shared" si="0"/>
        <v>25</v>
      </c>
      <c r="B63" s="3"/>
      <c r="C63" s="4"/>
      <c r="D63" s="5"/>
      <c r="E63" s="30"/>
      <c r="F63" s="7"/>
      <c r="G63" s="8"/>
      <c r="H63" s="9"/>
      <c r="I63" s="5"/>
      <c r="J63" s="10"/>
      <c r="K63" s="10"/>
    </row>
    <row r="64" spans="1:11" ht="13" customHeight="1">
      <c r="A64" s="69">
        <f t="shared" si="0"/>
        <v>26</v>
      </c>
      <c r="B64" s="12"/>
      <c r="C64" s="13" t="s">
        <v>537</v>
      </c>
      <c r="D64" s="14"/>
      <c r="E64" s="31">
        <v>1</v>
      </c>
      <c r="F64" s="16" t="s">
        <v>8</v>
      </c>
      <c r="G64" s="17"/>
      <c r="H64" s="18">
        <f>細目Ａ8!H108</f>
        <v>0</v>
      </c>
      <c r="I64" s="14"/>
      <c r="J64" s="19"/>
      <c r="K64" s="19"/>
    </row>
    <row r="65" spans="1:12" ht="13" customHeight="1">
      <c r="A65" s="69">
        <f t="shared" si="0"/>
        <v>27</v>
      </c>
      <c r="B65" s="3"/>
      <c r="C65" s="4"/>
      <c r="D65" s="5"/>
      <c r="E65" s="30"/>
      <c r="F65" s="7"/>
      <c r="G65" s="8"/>
      <c r="H65" s="9"/>
      <c r="I65" s="5"/>
      <c r="J65" s="10"/>
      <c r="K65" s="10"/>
    </row>
    <row r="66" spans="1:12" ht="13" customHeight="1">
      <c r="A66" s="69">
        <f t="shared" si="0"/>
        <v>28</v>
      </c>
      <c r="B66" s="12"/>
      <c r="C66" s="14" t="s">
        <v>891</v>
      </c>
      <c r="D66" s="14"/>
      <c r="E66" s="31">
        <v>1</v>
      </c>
      <c r="F66" s="16" t="s">
        <v>8</v>
      </c>
      <c r="G66" s="17"/>
      <c r="H66" s="18">
        <f>細目Ａ8!$H$286</f>
        <v>0</v>
      </c>
      <c r="I66" s="14"/>
      <c r="J66" s="19"/>
      <c r="K66" s="19"/>
    </row>
    <row r="67" spans="1:12" ht="13" customHeight="1">
      <c r="A67" s="69">
        <f t="shared" si="0"/>
        <v>29</v>
      </c>
      <c r="B67" s="3"/>
      <c r="C67" s="42"/>
      <c r="D67" s="43"/>
      <c r="E67" s="44"/>
      <c r="F67" s="45"/>
      <c r="G67" s="46"/>
      <c r="H67" s="47"/>
      <c r="I67" s="5"/>
      <c r="J67" s="10"/>
      <c r="K67" s="10"/>
    </row>
    <row r="68" spans="1:12" ht="13" customHeight="1">
      <c r="A68" s="69">
        <f t="shared" ref="A68:A74" si="1">A67+1</f>
        <v>30</v>
      </c>
      <c r="B68" s="12"/>
      <c r="C68" s="48" t="s">
        <v>54</v>
      </c>
      <c r="D68" s="49"/>
      <c r="E68" s="50"/>
      <c r="F68" s="48"/>
      <c r="G68" s="51"/>
      <c r="H68" s="52">
        <f>SUM(H61:H66)</f>
        <v>0</v>
      </c>
      <c r="I68" s="14"/>
      <c r="J68" s="19"/>
      <c r="K68" s="19"/>
    </row>
    <row r="69" spans="1:12" ht="13" customHeight="1">
      <c r="A69" s="69">
        <f t="shared" si="1"/>
        <v>31</v>
      </c>
      <c r="B69" s="3"/>
      <c r="C69" s="4"/>
      <c r="D69" s="5"/>
      <c r="E69" s="30"/>
      <c r="F69" s="7"/>
      <c r="G69" s="8"/>
      <c r="H69" s="9"/>
      <c r="I69" s="5"/>
      <c r="J69" s="10"/>
      <c r="K69" s="10"/>
    </row>
    <row r="70" spans="1:12" ht="13" customHeight="1">
      <c r="A70" s="69">
        <f t="shared" si="1"/>
        <v>32</v>
      </c>
      <c r="B70" s="12"/>
      <c r="C70" s="13"/>
      <c r="D70" s="14"/>
      <c r="E70" s="31"/>
      <c r="F70" s="16"/>
      <c r="G70" s="17"/>
      <c r="H70" s="18"/>
      <c r="I70" s="14"/>
      <c r="J70" s="19"/>
      <c r="K70" s="19"/>
    </row>
    <row r="71" spans="1:12" ht="13" customHeight="1">
      <c r="A71" s="69">
        <f t="shared" si="1"/>
        <v>33</v>
      </c>
      <c r="B71" s="3"/>
      <c r="C71" s="4"/>
      <c r="D71" s="5"/>
      <c r="E71" s="30"/>
      <c r="F71" s="7"/>
      <c r="G71" s="8"/>
      <c r="H71" s="9"/>
      <c r="I71" s="5"/>
      <c r="J71" s="10"/>
      <c r="K71" s="10"/>
    </row>
    <row r="72" spans="1:12" ht="13" customHeight="1">
      <c r="A72" s="69">
        <f t="shared" si="1"/>
        <v>34</v>
      </c>
      <c r="B72" s="12"/>
      <c r="C72" s="16"/>
      <c r="D72" s="14"/>
      <c r="E72" s="31"/>
      <c r="F72" s="16"/>
      <c r="G72" s="17"/>
      <c r="H72" s="18"/>
      <c r="I72" s="14"/>
      <c r="J72" s="19"/>
      <c r="K72" s="19"/>
      <c r="L72" s="11" t="s">
        <v>70</v>
      </c>
    </row>
    <row r="73" spans="1:12" ht="13" customHeight="1">
      <c r="A73" s="69">
        <f t="shared" si="1"/>
        <v>35</v>
      </c>
      <c r="B73" s="3"/>
      <c r="C73" s="4"/>
      <c r="D73" s="5"/>
      <c r="E73" s="30"/>
      <c r="F73" s="7"/>
      <c r="G73" s="8"/>
      <c r="H73" s="9"/>
      <c r="I73" s="5"/>
      <c r="J73" s="10"/>
      <c r="K73" s="10"/>
    </row>
    <row r="74" spans="1:12" ht="13" customHeight="1">
      <c r="A74" s="69">
        <f t="shared" si="1"/>
        <v>36</v>
      </c>
      <c r="B74" s="12"/>
      <c r="C74" s="13"/>
      <c r="D74" s="14"/>
      <c r="E74" s="31"/>
      <c r="F74" s="16"/>
      <c r="G74" s="17"/>
      <c r="H74" s="18"/>
      <c r="I74" s="14"/>
      <c r="J74" s="19"/>
      <c r="K74" s="19"/>
    </row>
  </sheetData>
  <mergeCells count="8">
    <mergeCell ref="H1:H2"/>
    <mergeCell ref="I1:K2"/>
    <mergeCell ref="B1:B2"/>
    <mergeCell ref="C1:C2"/>
    <mergeCell ref="D1:D2"/>
    <mergeCell ref="E1:E2"/>
    <mergeCell ref="F1:F2"/>
    <mergeCell ref="G1:G2"/>
  </mergeCells>
  <phoneticPr fontId="2"/>
  <conditionalFormatting sqref="G4 G6 G8 G10 G12 G14 G16 G18 G20 G22 G24 G26 G28 G30 G32 G34 G36 G38 G40 G42 G44 G46 G48 G50 G52 G54 G56 G58 G60 G62 G64 G66 G68 G70 G72 G74">
    <cfRule type="expression" dxfId="295" priority="4" stopIfTrue="1">
      <formula>AND(E4=1,F4="か所")</formula>
    </cfRule>
  </conditionalFormatting>
  <conditionalFormatting sqref="G44 G46 G4 G6 G8 G10 G12 G14 G16 G18 G20 G22 G24 G26 G28 G30 G32 G34 G36 G38 G40 G42 G48 G50 G52 G54 G56 G58 G60 G62 G64 G66 G68 G70 G72 G74">
    <cfRule type="expression" dxfId="294" priority="3" stopIfTrue="1">
      <formula>AND(E4=1,F4="式")</formula>
    </cfRule>
  </conditionalFormatting>
  <conditionalFormatting sqref="G44">
    <cfRule type="expression" dxfId="293" priority="2" stopIfTrue="1">
      <formula>AND(E44=1,LEN(F44)&lt;&gt;LENB(F44))</formula>
    </cfRule>
  </conditionalFormatting>
  <conditionalFormatting sqref="G46">
    <cfRule type="expression" dxfId="292" priority="1" stopIfTrue="1">
      <formula>AND(E46=1,LEN(F46)&lt;&gt;LENB(F46))</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21A77-12FA-4679-8B9D-C2BFA2490DA5}">
  <sheetPr>
    <tabColor rgb="FFFFCC99"/>
  </sheetPr>
  <dimension ref="A1:Y542"/>
  <sheetViews>
    <sheetView showGridLines="0" showZeros="0" view="pageBreakPreview" topLeftCell="A474"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26" customWidth="1"/>
    <col min="12" max="12" width="9.36328125" style="11" bestFit="1" customWidth="1"/>
    <col min="13" max="13" width="14.08984375" style="11" bestFit="1" customWidth="1"/>
    <col min="14" max="14" width="11.453125" style="11" customWidth="1"/>
    <col min="15" max="15" width="12" style="11" customWidth="1"/>
    <col min="16" max="23" width="9" style="26"/>
    <col min="24" max="16384" width="9" style="11"/>
  </cols>
  <sheetData>
    <row r="1" spans="1:25" s="2" customFormat="1" ht="13.5" customHeight="1">
      <c r="B1" s="201"/>
      <c r="C1" s="203" t="s">
        <v>1</v>
      </c>
      <c r="D1" s="203" t="s">
        <v>2</v>
      </c>
      <c r="E1" s="204" t="s">
        <v>3</v>
      </c>
      <c r="F1" s="203" t="s">
        <v>4</v>
      </c>
      <c r="G1" s="196" t="s">
        <v>5</v>
      </c>
      <c r="H1" s="196" t="s">
        <v>6</v>
      </c>
      <c r="I1" s="198" t="s">
        <v>7</v>
      </c>
      <c r="J1" s="198"/>
      <c r="K1" s="199"/>
      <c r="N1" s="1"/>
      <c r="P1" s="26"/>
      <c r="Q1" s="26"/>
      <c r="R1" s="26"/>
      <c r="S1" s="26"/>
      <c r="T1" s="26"/>
      <c r="U1" s="26"/>
      <c r="V1" s="26"/>
      <c r="W1" s="26"/>
    </row>
    <row r="2" spans="1:25" s="2" customFormat="1" ht="13.5" customHeight="1">
      <c r="B2" s="202"/>
      <c r="C2" s="197"/>
      <c r="D2" s="197"/>
      <c r="E2" s="205"/>
      <c r="F2" s="197"/>
      <c r="G2" s="197"/>
      <c r="H2" s="197"/>
      <c r="I2" s="197"/>
      <c r="J2" s="197"/>
      <c r="K2" s="200"/>
      <c r="N2" s="1"/>
      <c r="P2" s="26"/>
      <c r="Q2" s="26"/>
      <c r="R2" s="26"/>
      <c r="S2" s="26"/>
      <c r="T2" s="26"/>
      <c r="U2" s="26"/>
      <c r="V2" s="26"/>
      <c r="W2" s="26"/>
      <c r="X2" s="34"/>
      <c r="Y2" s="33"/>
    </row>
    <row r="3" spans="1:25" ht="13" customHeight="1">
      <c r="A3" s="69">
        <v>1</v>
      </c>
      <c r="B3" s="3"/>
      <c r="C3" s="20"/>
      <c r="D3" s="5"/>
      <c r="E3" s="74"/>
      <c r="F3" s="7"/>
      <c r="G3" s="8"/>
      <c r="H3" s="57"/>
      <c r="I3" s="5"/>
      <c r="J3" s="10"/>
      <c r="K3" s="136"/>
      <c r="N3" s="1"/>
      <c r="X3" s="1"/>
    </row>
    <row r="4" spans="1:25" s="60" customFormat="1" ht="13" customHeight="1">
      <c r="A4" s="69">
        <f>A3+1</f>
        <v>2</v>
      </c>
      <c r="B4" s="12" t="s">
        <v>45</v>
      </c>
      <c r="C4" s="13" t="str">
        <f>種目!C4</f>
        <v>博物館</v>
      </c>
      <c r="D4" s="14"/>
      <c r="E4" s="77"/>
      <c r="F4" s="16"/>
      <c r="G4" s="17"/>
      <c r="H4" s="58">
        <f>IF(C4&lt;&gt;"計",ROUND(E4*G4,0),SUM(H$1:H3))</f>
        <v>0</v>
      </c>
      <c r="I4" s="14"/>
      <c r="J4" s="19"/>
      <c r="K4" s="83"/>
      <c r="N4" s="62"/>
      <c r="P4" s="61"/>
      <c r="Q4" s="61"/>
      <c r="R4" s="61"/>
      <c r="S4" s="61"/>
      <c r="T4" s="61"/>
      <c r="U4" s="61"/>
      <c r="V4" s="61"/>
      <c r="W4" s="61"/>
      <c r="X4" s="62"/>
    </row>
    <row r="5" spans="1:25" ht="13" customHeight="1">
      <c r="A5" s="69">
        <f t="shared" ref="A5:A68" si="0">A4+1</f>
        <v>3</v>
      </c>
      <c r="B5" s="3"/>
      <c r="C5" s="4"/>
      <c r="D5" s="5"/>
      <c r="E5" s="74"/>
      <c r="F5" s="7"/>
      <c r="G5" s="8"/>
      <c r="H5" s="57"/>
      <c r="I5" s="5"/>
      <c r="J5" s="10"/>
      <c r="K5" s="136"/>
      <c r="N5" s="1"/>
      <c r="X5" s="1"/>
    </row>
    <row r="6" spans="1:25" ht="13" customHeight="1">
      <c r="A6" s="69">
        <f t="shared" si="0"/>
        <v>4</v>
      </c>
      <c r="B6" s="12"/>
      <c r="C6" s="13"/>
      <c r="D6" s="14"/>
      <c r="E6" s="77"/>
      <c r="F6" s="16"/>
      <c r="G6" s="17"/>
      <c r="H6" s="58">
        <f>IF(C6&lt;&gt;"計",ROUND(E6*G6,0),SUM(H$1:H5))</f>
        <v>0</v>
      </c>
      <c r="I6" s="14"/>
      <c r="J6" s="19"/>
      <c r="K6" s="83"/>
      <c r="N6" s="1"/>
      <c r="X6" s="1"/>
    </row>
    <row r="7" spans="1:25" ht="13" customHeight="1">
      <c r="A7" s="69">
        <f t="shared" si="0"/>
        <v>5</v>
      </c>
      <c r="B7" s="3"/>
      <c r="C7" s="4"/>
      <c r="D7" s="5"/>
      <c r="E7" s="74"/>
      <c r="F7" s="7"/>
      <c r="G7" s="8"/>
      <c r="H7" s="57"/>
      <c r="I7" s="5"/>
      <c r="J7" s="10"/>
      <c r="K7" s="136"/>
      <c r="N7" s="1"/>
      <c r="X7" s="1"/>
    </row>
    <row r="8" spans="1:25" s="60" customFormat="1" ht="13" customHeight="1">
      <c r="A8" s="69">
        <f t="shared" si="0"/>
        <v>6</v>
      </c>
      <c r="B8" s="12" t="s">
        <v>55</v>
      </c>
      <c r="C8" s="13" t="s">
        <v>56</v>
      </c>
      <c r="D8" s="14"/>
      <c r="E8" s="77"/>
      <c r="F8" s="16"/>
      <c r="G8" s="17"/>
      <c r="H8" s="58">
        <f>IF(C8&lt;&gt;"計",ROUND(E8*G8,0),SUM(H$1:H7))</f>
        <v>0</v>
      </c>
      <c r="I8" s="14"/>
      <c r="J8" s="19"/>
      <c r="K8" s="83"/>
      <c r="N8" s="62"/>
      <c r="P8" s="61"/>
      <c r="Q8" s="61"/>
      <c r="R8" s="61"/>
      <c r="S8" s="61"/>
      <c r="T8" s="61"/>
      <c r="U8" s="61"/>
      <c r="V8" s="61"/>
      <c r="W8" s="61"/>
      <c r="X8" s="62"/>
    </row>
    <row r="9" spans="1:25" ht="13" customHeight="1">
      <c r="A9" s="69">
        <f t="shared" si="0"/>
        <v>7</v>
      </c>
      <c r="B9" s="3"/>
      <c r="C9" s="4"/>
      <c r="D9" s="5"/>
      <c r="E9" s="74"/>
      <c r="F9" s="7"/>
      <c r="G9" s="8"/>
      <c r="H9" s="57"/>
      <c r="I9" s="5"/>
      <c r="J9" s="10"/>
      <c r="K9" s="136"/>
      <c r="N9" s="1"/>
      <c r="X9" s="1"/>
    </row>
    <row r="10" spans="1:25" s="60" customFormat="1" ht="13" customHeight="1">
      <c r="A10" s="69">
        <f t="shared" si="0"/>
        <v>8</v>
      </c>
      <c r="B10" s="12"/>
      <c r="C10" s="13" t="s">
        <v>59</v>
      </c>
      <c r="D10" s="14"/>
      <c r="E10" s="77"/>
      <c r="F10" s="16"/>
      <c r="G10" s="17"/>
      <c r="H10" s="58">
        <f>IF(C10&lt;&gt;"計",ROUND(E10*G10,0),SUM(H$1:H9))</f>
        <v>0</v>
      </c>
      <c r="I10" s="14"/>
      <c r="J10" s="19"/>
      <c r="K10" s="83"/>
      <c r="N10" s="62"/>
      <c r="P10" s="61"/>
      <c r="Q10" s="61"/>
      <c r="R10" s="61"/>
      <c r="S10" s="61"/>
      <c r="T10" s="61"/>
      <c r="U10" s="61"/>
      <c r="V10" s="61"/>
      <c r="W10" s="61"/>
      <c r="X10" s="62"/>
    </row>
    <row r="11" spans="1:25" ht="13" customHeight="1">
      <c r="A11" s="69">
        <f t="shared" si="0"/>
        <v>9</v>
      </c>
      <c r="B11" s="3"/>
      <c r="C11" s="4" t="s">
        <v>121</v>
      </c>
      <c r="D11" s="5"/>
      <c r="E11" s="74"/>
      <c r="F11" s="7"/>
      <c r="G11" s="8"/>
      <c r="H11" s="57"/>
      <c r="I11" s="5"/>
      <c r="J11" s="10"/>
      <c r="K11" s="136"/>
      <c r="N11" s="76"/>
      <c r="P11" s="75"/>
      <c r="Q11" s="75"/>
      <c r="R11" s="75"/>
      <c r="S11" s="75"/>
      <c r="T11" s="75"/>
      <c r="U11" s="75"/>
      <c r="V11" s="75"/>
      <c r="W11" s="75"/>
      <c r="X11" s="76"/>
    </row>
    <row r="12" spans="1:25" s="98" customFormat="1" ht="13" customHeight="1">
      <c r="A12" s="69">
        <f t="shared" si="0"/>
        <v>10</v>
      </c>
      <c r="B12" s="12"/>
      <c r="C12" s="13" t="s">
        <v>120</v>
      </c>
      <c r="D12" s="14" t="s">
        <v>122</v>
      </c>
      <c r="E12" s="77">
        <v>1</v>
      </c>
      <c r="F12" s="16" t="s">
        <v>74</v>
      </c>
      <c r="G12" s="17"/>
      <c r="H12" s="58"/>
      <c r="I12" s="14"/>
      <c r="J12" s="19"/>
      <c r="K12" s="83"/>
      <c r="N12" s="99"/>
      <c r="P12" s="100"/>
      <c r="Q12" s="100"/>
      <c r="R12" s="100"/>
      <c r="S12" s="100"/>
      <c r="T12" s="100"/>
      <c r="U12" s="100"/>
      <c r="V12" s="100"/>
      <c r="W12" s="100"/>
      <c r="X12" s="99"/>
    </row>
    <row r="13" spans="1:25" ht="13" customHeight="1">
      <c r="A13" s="69">
        <f t="shared" si="0"/>
        <v>11</v>
      </c>
      <c r="B13" s="3"/>
      <c r="C13" s="4" t="s">
        <v>123</v>
      </c>
      <c r="D13" s="5" t="s">
        <v>637</v>
      </c>
      <c r="E13" s="74"/>
      <c r="F13" s="7"/>
      <c r="G13" s="8"/>
      <c r="H13" s="57"/>
      <c r="I13" s="5"/>
      <c r="J13" s="10"/>
      <c r="K13" s="136"/>
      <c r="N13" s="76"/>
      <c r="P13" s="75"/>
      <c r="Q13" s="75"/>
      <c r="R13" s="75"/>
      <c r="S13" s="75"/>
      <c r="T13" s="75"/>
      <c r="U13" s="75"/>
      <c r="V13" s="75"/>
      <c r="W13" s="75"/>
      <c r="X13" s="76"/>
    </row>
    <row r="14" spans="1:25" s="98" customFormat="1" ht="13" customHeight="1">
      <c r="A14" s="69">
        <f t="shared" si="0"/>
        <v>12</v>
      </c>
      <c r="B14" s="12"/>
      <c r="C14" s="13" t="s">
        <v>124</v>
      </c>
      <c r="D14" s="14" t="s">
        <v>75</v>
      </c>
      <c r="E14" s="77">
        <v>1</v>
      </c>
      <c r="F14" s="16" t="s">
        <v>74</v>
      </c>
      <c r="G14" s="17"/>
      <c r="H14" s="58"/>
      <c r="I14" s="14"/>
      <c r="J14" s="19"/>
      <c r="K14" s="83"/>
      <c r="N14" s="99"/>
      <c r="P14" s="100"/>
      <c r="Q14" s="100"/>
      <c r="R14" s="100"/>
      <c r="S14" s="100"/>
      <c r="T14" s="100"/>
      <c r="U14" s="100"/>
      <c r="V14" s="100"/>
      <c r="W14" s="100"/>
      <c r="X14" s="99"/>
    </row>
    <row r="15" spans="1:25" ht="12.75" customHeight="1">
      <c r="A15" s="69">
        <f t="shared" si="0"/>
        <v>13</v>
      </c>
      <c r="B15" s="3"/>
      <c r="C15" s="4" t="s">
        <v>125</v>
      </c>
      <c r="D15" s="5" t="s">
        <v>126</v>
      </c>
      <c r="E15" s="74"/>
      <c r="F15" s="7"/>
      <c r="G15" s="8"/>
      <c r="H15" s="57"/>
      <c r="I15" s="5"/>
      <c r="J15" s="10"/>
      <c r="K15" s="136"/>
      <c r="N15" s="76"/>
      <c r="P15" s="75"/>
      <c r="Q15" s="75"/>
      <c r="R15" s="75"/>
      <c r="S15" s="75"/>
      <c r="T15" s="75"/>
      <c r="U15" s="75"/>
      <c r="V15" s="75"/>
      <c r="W15" s="75"/>
      <c r="X15" s="76"/>
    </row>
    <row r="16" spans="1:25" s="98" customFormat="1" ht="13" customHeight="1">
      <c r="A16" s="69">
        <f t="shared" si="0"/>
        <v>14</v>
      </c>
      <c r="B16" s="12"/>
      <c r="C16" s="13" t="s">
        <v>124</v>
      </c>
      <c r="D16" s="14" t="s">
        <v>127</v>
      </c>
      <c r="E16" s="77">
        <v>2</v>
      </c>
      <c r="F16" s="16" t="s">
        <v>74</v>
      </c>
      <c r="G16" s="17"/>
      <c r="H16" s="58"/>
      <c r="I16" s="14"/>
      <c r="J16" s="19"/>
      <c r="K16" s="83"/>
      <c r="N16" s="99"/>
      <c r="P16" s="100"/>
      <c r="Q16" s="100"/>
      <c r="R16" s="100"/>
      <c r="S16" s="100"/>
      <c r="T16" s="100"/>
      <c r="U16" s="100"/>
      <c r="V16" s="100"/>
      <c r="W16" s="100"/>
      <c r="X16" s="99"/>
    </row>
    <row r="17" spans="1:24" ht="13" customHeight="1">
      <c r="A17" s="69">
        <f t="shared" si="0"/>
        <v>15</v>
      </c>
      <c r="B17" s="3"/>
      <c r="C17" s="4" t="s">
        <v>128</v>
      </c>
      <c r="D17" s="5" t="s">
        <v>126</v>
      </c>
      <c r="E17" s="74"/>
      <c r="F17" s="7"/>
      <c r="G17" s="8"/>
      <c r="H17" s="57"/>
      <c r="I17" s="5"/>
      <c r="J17" s="10"/>
      <c r="K17" s="136"/>
      <c r="N17" s="76"/>
      <c r="P17" s="75"/>
      <c r="Q17" s="75"/>
      <c r="R17" s="75"/>
      <c r="S17" s="75"/>
      <c r="T17" s="75"/>
      <c r="U17" s="75"/>
      <c r="V17" s="75"/>
      <c r="W17" s="75"/>
      <c r="X17" s="76"/>
    </row>
    <row r="18" spans="1:24" s="98" customFormat="1" ht="13" customHeight="1">
      <c r="A18" s="69">
        <f t="shared" si="0"/>
        <v>16</v>
      </c>
      <c r="B18" s="12"/>
      <c r="C18" s="13" t="s">
        <v>124</v>
      </c>
      <c r="D18" s="14" t="s">
        <v>129</v>
      </c>
      <c r="E18" s="77">
        <v>1</v>
      </c>
      <c r="F18" s="16" t="s">
        <v>74</v>
      </c>
      <c r="G18" s="17"/>
      <c r="H18" s="58"/>
      <c r="I18" s="14"/>
      <c r="J18" s="19"/>
      <c r="K18" s="83"/>
      <c r="N18" s="99"/>
      <c r="P18" s="100"/>
      <c r="Q18" s="100"/>
      <c r="R18" s="100"/>
      <c r="S18" s="100"/>
      <c r="T18" s="100"/>
      <c r="U18" s="100"/>
      <c r="V18" s="100"/>
      <c r="W18" s="100"/>
      <c r="X18" s="99"/>
    </row>
    <row r="19" spans="1:24" ht="13" customHeight="1">
      <c r="A19" s="69">
        <f t="shared" si="0"/>
        <v>17</v>
      </c>
      <c r="B19" s="3"/>
      <c r="C19" s="4" t="s">
        <v>130</v>
      </c>
      <c r="D19" s="5" t="s">
        <v>126</v>
      </c>
      <c r="E19" s="74"/>
      <c r="F19" s="7"/>
      <c r="G19" s="8"/>
      <c r="H19" s="57"/>
      <c r="I19" s="5"/>
      <c r="J19" s="10"/>
      <c r="K19" s="136"/>
      <c r="N19" s="76"/>
      <c r="P19" s="75"/>
      <c r="Q19" s="75"/>
      <c r="R19" s="75"/>
      <c r="S19" s="75"/>
      <c r="T19" s="75"/>
      <c r="U19" s="75"/>
      <c r="V19" s="75"/>
      <c r="W19" s="75"/>
      <c r="X19" s="76"/>
    </row>
    <row r="20" spans="1:24" s="98" customFormat="1" ht="13" customHeight="1">
      <c r="A20" s="69">
        <f t="shared" si="0"/>
        <v>18</v>
      </c>
      <c r="B20" s="12"/>
      <c r="C20" s="13" t="s">
        <v>124</v>
      </c>
      <c r="D20" s="14" t="s">
        <v>127</v>
      </c>
      <c r="E20" s="77">
        <v>1</v>
      </c>
      <c r="F20" s="16" t="s">
        <v>74</v>
      </c>
      <c r="G20" s="17"/>
      <c r="H20" s="58"/>
      <c r="I20" s="14"/>
      <c r="J20" s="19"/>
      <c r="K20" s="83"/>
      <c r="N20" s="99"/>
      <c r="P20" s="100"/>
      <c r="Q20" s="100"/>
      <c r="R20" s="100"/>
      <c r="S20" s="100"/>
      <c r="T20" s="100"/>
      <c r="U20" s="100"/>
      <c r="V20" s="100"/>
      <c r="W20" s="100"/>
      <c r="X20" s="99"/>
    </row>
    <row r="21" spans="1:24" ht="13" customHeight="1">
      <c r="A21" s="69">
        <f t="shared" si="0"/>
        <v>19</v>
      </c>
      <c r="B21" s="3"/>
      <c r="C21" s="4" t="s">
        <v>131</v>
      </c>
      <c r="D21" s="5" t="s">
        <v>126</v>
      </c>
      <c r="E21" s="74"/>
      <c r="F21" s="7"/>
      <c r="G21" s="8"/>
      <c r="H21" s="57"/>
      <c r="I21" s="5"/>
      <c r="J21" s="10"/>
      <c r="K21" s="136"/>
      <c r="N21" s="76"/>
      <c r="P21" s="75"/>
      <c r="Q21" s="75"/>
      <c r="R21" s="75"/>
      <c r="S21" s="75"/>
      <c r="T21" s="75"/>
      <c r="U21" s="75"/>
      <c r="V21" s="75"/>
      <c r="W21" s="75"/>
      <c r="X21" s="76"/>
    </row>
    <row r="22" spans="1:24" s="98" customFormat="1" ht="13" customHeight="1">
      <c r="A22" s="69">
        <f t="shared" si="0"/>
        <v>20</v>
      </c>
      <c r="B22" s="12"/>
      <c r="C22" s="13" t="s">
        <v>124</v>
      </c>
      <c r="D22" s="14" t="s">
        <v>132</v>
      </c>
      <c r="E22" s="77">
        <v>1</v>
      </c>
      <c r="F22" s="16" t="s">
        <v>74</v>
      </c>
      <c r="G22" s="17"/>
      <c r="H22" s="58"/>
      <c r="I22" s="14"/>
      <c r="J22" s="19"/>
      <c r="K22" s="83"/>
      <c r="N22" s="99"/>
      <c r="P22" s="100"/>
      <c r="Q22" s="100"/>
      <c r="R22" s="100"/>
      <c r="S22" s="100"/>
      <c r="T22" s="100"/>
      <c r="U22" s="100"/>
      <c r="V22" s="100"/>
      <c r="W22" s="100"/>
      <c r="X22" s="99"/>
    </row>
    <row r="23" spans="1:24" ht="13" customHeight="1">
      <c r="A23" s="69">
        <f t="shared" si="0"/>
        <v>21</v>
      </c>
      <c r="B23" s="3"/>
      <c r="C23" s="4" t="s">
        <v>133</v>
      </c>
      <c r="D23" s="5" t="s">
        <v>638</v>
      </c>
      <c r="E23" s="74"/>
      <c r="F23" s="7"/>
      <c r="G23" s="8"/>
      <c r="H23" s="57"/>
      <c r="I23" s="5"/>
      <c r="J23" s="10"/>
      <c r="K23" s="136"/>
      <c r="N23" s="76"/>
      <c r="P23" s="75"/>
      <c r="Q23" s="75"/>
      <c r="R23" s="75"/>
      <c r="S23" s="75"/>
      <c r="T23" s="75"/>
      <c r="U23" s="75"/>
      <c r="V23" s="75"/>
      <c r="W23" s="75"/>
      <c r="X23" s="76"/>
    </row>
    <row r="24" spans="1:24" s="98" customFormat="1" ht="13" customHeight="1">
      <c r="A24" s="69">
        <f t="shared" si="0"/>
        <v>22</v>
      </c>
      <c r="B24" s="12"/>
      <c r="C24" s="13" t="s">
        <v>134</v>
      </c>
      <c r="D24" s="14" t="s">
        <v>135</v>
      </c>
      <c r="E24" s="77">
        <v>2</v>
      </c>
      <c r="F24" s="16" t="s">
        <v>91</v>
      </c>
      <c r="G24" s="17"/>
      <c r="H24" s="58"/>
      <c r="I24" s="14"/>
      <c r="J24" s="19"/>
      <c r="K24" s="83"/>
      <c r="L24" s="107"/>
      <c r="N24" s="99"/>
      <c r="P24" s="100"/>
      <c r="Q24" s="100"/>
      <c r="R24" s="100"/>
      <c r="S24" s="100"/>
      <c r="T24" s="100"/>
      <c r="U24" s="100"/>
      <c r="V24" s="100"/>
      <c r="W24" s="100"/>
      <c r="X24" s="99"/>
    </row>
    <row r="25" spans="1:24" ht="13" customHeight="1">
      <c r="A25" s="69">
        <f t="shared" si="0"/>
        <v>23</v>
      </c>
      <c r="B25" s="3"/>
      <c r="C25" s="4" t="s">
        <v>136</v>
      </c>
      <c r="D25" s="5" t="s">
        <v>138</v>
      </c>
      <c r="E25" s="74"/>
      <c r="F25" s="7"/>
      <c r="G25" s="8"/>
      <c r="H25" s="57"/>
      <c r="I25" s="5"/>
      <c r="J25" s="10"/>
      <c r="K25" s="136"/>
      <c r="N25" s="76"/>
      <c r="P25" s="75"/>
      <c r="Q25" s="75"/>
      <c r="R25" s="75"/>
      <c r="S25" s="75"/>
      <c r="T25" s="75"/>
      <c r="U25" s="75"/>
      <c r="V25" s="75"/>
      <c r="W25" s="75"/>
      <c r="X25" s="76"/>
    </row>
    <row r="26" spans="1:24" s="98" customFormat="1" ht="13" customHeight="1">
      <c r="A26" s="69">
        <f t="shared" si="0"/>
        <v>24</v>
      </c>
      <c r="B26" s="12"/>
      <c r="C26" s="13" t="s">
        <v>137</v>
      </c>
      <c r="D26" s="14" t="s">
        <v>639</v>
      </c>
      <c r="E26" s="77">
        <v>1</v>
      </c>
      <c r="F26" s="16" t="s">
        <v>91</v>
      </c>
      <c r="G26" s="17"/>
      <c r="H26" s="58"/>
      <c r="I26" s="14"/>
      <c r="J26" s="19"/>
      <c r="K26" s="83"/>
      <c r="L26" s="107"/>
      <c r="N26" s="99"/>
      <c r="P26" s="100"/>
      <c r="Q26" s="100"/>
      <c r="R26" s="100"/>
      <c r="S26" s="100"/>
      <c r="T26" s="100"/>
      <c r="U26" s="100"/>
      <c r="V26" s="100"/>
      <c r="W26" s="100"/>
      <c r="X26" s="99"/>
    </row>
    <row r="27" spans="1:24" ht="13" customHeight="1">
      <c r="A27" s="69">
        <f t="shared" si="0"/>
        <v>25</v>
      </c>
      <c r="B27" s="3"/>
      <c r="C27" s="4" t="s">
        <v>139</v>
      </c>
      <c r="D27" s="5"/>
      <c r="E27" s="74"/>
      <c r="F27" s="7"/>
      <c r="G27" s="8"/>
      <c r="H27" s="57"/>
      <c r="I27" s="5"/>
      <c r="J27" s="10"/>
      <c r="K27" s="136"/>
      <c r="N27" s="76"/>
      <c r="P27" s="75"/>
      <c r="Q27" s="75"/>
      <c r="R27" s="75"/>
      <c r="S27" s="75"/>
      <c r="T27" s="75"/>
      <c r="U27" s="75"/>
      <c r="V27" s="75"/>
      <c r="W27" s="75"/>
      <c r="X27" s="76"/>
    </row>
    <row r="28" spans="1:24" s="98" customFormat="1" ht="13" customHeight="1">
      <c r="A28" s="69">
        <f t="shared" si="0"/>
        <v>26</v>
      </c>
      <c r="B28" s="12"/>
      <c r="C28" s="13" t="s">
        <v>120</v>
      </c>
      <c r="D28" s="14" t="s">
        <v>640</v>
      </c>
      <c r="E28" s="77">
        <v>1</v>
      </c>
      <c r="F28" s="16" t="s">
        <v>74</v>
      </c>
      <c r="G28" s="17"/>
      <c r="H28" s="58"/>
      <c r="I28" s="14"/>
      <c r="J28" s="19"/>
      <c r="K28" s="83"/>
      <c r="N28" s="99"/>
      <c r="P28" s="100"/>
      <c r="Q28" s="100"/>
      <c r="R28" s="100"/>
      <c r="S28" s="100"/>
      <c r="T28" s="100"/>
      <c r="U28" s="100"/>
      <c r="V28" s="100"/>
      <c r="W28" s="100"/>
      <c r="X28" s="99"/>
    </row>
    <row r="29" spans="1:24" ht="13" customHeight="1">
      <c r="A29" s="69">
        <f t="shared" si="0"/>
        <v>27</v>
      </c>
      <c r="B29" s="3"/>
      <c r="C29" s="4" t="s">
        <v>140</v>
      </c>
      <c r="D29" s="5" t="s">
        <v>126</v>
      </c>
      <c r="E29" s="74"/>
      <c r="F29" s="7"/>
      <c r="G29" s="8"/>
      <c r="H29" s="57"/>
      <c r="I29" s="5"/>
      <c r="J29" s="10"/>
      <c r="K29" s="136"/>
      <c r="N29" s="76"/>
      <c r="P29" s="75"/>
      <c r="Q29" s="75"/>
      <c r="R29" s="75"/>
      <c r="S29" s="75"/>
      <c r="T29" s="75"/>
      <c r="U29" s="75"/>
      <c r="V29" s="75"/>
      <c r="W29" s="75"/>
      <c r="X29" s="76"/>
    </row>
    <row r="30" spans="1:24" s="98" customFormat="1" ht="13" customHeight="1">
      <c r="A30" s="69">
        <f t="shared" si="0"/>
        <v>28</v>
      </c>
      <c r="B30" s="12"/>
      <c r="C30" s="13" t="s">
        <v>124</v>
      </c>
      <c r="D30" s="14" t="s">
        <v>141</v>
      </c>
      <c r="E30" s="77">
        <v>2</v>
      </c>
      <c r="F30" s="16" t="s">
        <v>74</v>
      </c>
      <c r="G30" s="17"/>
      <c r="H30" s="58"/>
      <c r="I30" s="14"/>
      <c r="J30" s="19"/>
      <c r="K30" s="83"/>
      <c r="N30" s="99"/>
      <c r="P30" s="100"/>
      <c r="Q30" s="100"/>
      <c r="R30" s="100"/>
      <c r="S30" s="100"/>
      <c r="T30" s="100"/>
      <c r="U30" s="100"/>
      <c r="V30" s="100"/>
      <c r="W30" s="100"/>
      <c r="X30" s="99"/>
    </row>
    <row r="31" spans="1:24" ht="13" customHeight="1">
      <c r="A31" s="69">
        <f t="shared" si="0"/>
        <v>29</v>
      </c>
      <c r="B31" s="3"/>
      <c r="C31" s="4" t="s">
        <v>142</v>
      </c>
      <c r="D31" s="5" t="s">
        <v>862</v>
      </c>
      <c r="E31" s="74"/>
      <c r="F31" s="7"/>
      <c r="G31" s="8"/>
      <c r="H31" s="57"/>
      <c r="I31" s="5"/>
      <c r="J31" s="10"/>
      <c r="K31" s="136"/>
      <c r="N31" s="76"/>
      <c r="P31" s="75"/>
      <c r="Q31" s="75"/>
      <c r="R31" s="75"/>
      <c r="S31" s="75"/>
      <c r="T31" s="75"/>
      <c r="U31" s="75"/>
      <c r="V31" s="75"/>
      <c r="W31" s="75"/>
      <c r="X31" s="76"/>
    </row>
    <row r="32" spans="1:24" s="98" customFormat="1" ht="13" customHeight="1">
      <c r="A32" s="69">
        <f t="shared" si="0"/>
        <v>30</v>
      </c>
      <c r="B32" s="12"/>
      <c r="C32" s="13" t="s">
        <v>124</v>
      </c>
      <c r="D32" s="14" t="s">
        <v>132</v>
      </c>
      <c r="E32" s="77">
        <v>1</v>
      </c>
      <c r="F32" s="16" t="s">
        <v>74</v>
      </c>
      <c r="G32" s="17"/>
      <c r="H32" s="58"/>
      <c r="I32" s="14"/>
      <c r="J32" s="19"/>
      <c r="K32" s="83"/>
      <c r="N32" s="99"/>
      <c r="P32" s="100"/>
      <c r="Q32" s="100"/>
      <c r="R32" s="100"/>
      <c r="S32" s="100"/>
      <c r="T32" s="100"/>
      <c r="U32" s="100"/>
      <c r="V32" s="100"/>
      <c r="W32" s="100"/>
      <c r="X32" s="99"/>
    </row>
    <row r="33" spans="1:24" ht="13" customHeight="1">
      <c r="A33" s="69">
        <f t="shared" si="0"/>
        <v>31</v>
      </c>
      <c r="B33" s="3"/>
      <c r="C33" s="4" t="s">
        <v>143</v>
      </c>
      <c r="D33" s="5" t="s">
        <v>641</v>
      </c>
      <c r="E33" s="74"/>
      <c r="F33" s="7"/>
      <c r="G33" s="8"/>
      <c r="H33" s="57"/>
      <c r="I33" s="5"/>
      <c r="J33" s="10"/>
      <c r="K33" s="136"/>
      <c r="N33" s="76"/>
      <c r="P33" s="75"/>
      <c r="Q33" s="75"/>
      <c r="R33" s="75"/>
      <c r="S33" s="75"/>
      <c r="T33" s="75"/>
      <c r="U33" s="75"/>
      <c r="V33" s="75"/>
      <c r="W33" s="75"/>
      <c r="X33" s="76"/>
    </row>
    <row r="34" spans="1:24" s="98" customFormat="1" ht="13" customHeight="1">
      <c r="A34" s="69">
        <f t="shared" si="0"/>
        <v>32</v>
      </c>
      <c r="B34" s="12"/>
      <c r="C34" s="13" t="s">
        <v>124</v>
      </c>
      <c r="D34" s="14" t="s">
        <v>129</v>
      </c>
      <c r="E34" s="77">
        <v>1</v>
      </c>
      <c r="F34" s="16" t="s">
        <v>74</v>
      </c>
      <c r="G34" s="17"/>
      <c r="H34" s="58"/>
      <c r="I34" s="14"/>
      <c r="J34" s="19"/>
      <c r="K34" s="83"/>
      <c r="N34" s="99"/>
      <c r="P34" s="100"/>
      <c r="Q34" s="100"/>
      <c r="R34" s="100"/>
      <c r="S34" s="100"/>
      <c r="T34" s="100"/>
      <c r="U34" s="100"/>
      <c r="V34" s="100"/>
      <c r="W34" s="100"/>
      <c r="X34" s="99"/>
    </row>
    <row r="35" spans="1:24" ht="13" customHeight="1">
      <c r="A35" s="69">
        <f t="shared" si="0"/>
        <v>33</v>
      </c>
      <c r="B35" s="3"/>
      <c r="C35" s="4" t="s">
        <v>144</v>
      </c>
      <c r="D35" s="5" t="s">
        <v>126</v>
      </c>
      <c r="E35" s="74"/>
      <c r="F35" s="7"/>
      <c r="G35" s="8"/>
      <c r="H35" s="57"/>
      <c r="I35" s="5"/>
      <c r="J35" s="10"/>
      <c r="K35" s="136"/>
      <c r="N35" s="76"/>
      <c r="P35" s="75"/>
      <c r="Q35" s="75"/>
      <c r="R35" s="75"/>
      <c r="S35" s="75"/>
      <c r="T35" s="75"/>
      <c r="U35" s="75"/>
      <c r="V35" s="75"/>
      <c r="W35" s="75"/>
      <c r="X35" s="76"/>
    </row>
    <row r="36" spans="1:24" s="98" customFormat="1" ht="13" customHeight="1">
      <c r="A36" s="69">
        <f t="shared" si="0"/>
        <v>34</v>
      </c>
      <c r="B36" s="12"/>
      <c r="C36" s="13" t="s">
        <v>124</v>
      </c>
      <c r="D36" s="14" t="s">
        <v>127</v>
      </c>
      <c r="E36" s="77">
        <v>1</v>
      </c>
      <c r="F36" s="16" t="s">
        <v>74</v>
      </c>
      <c r="G36" s="17"/>
      <c r="H36" s="58"/>
      <c r="I36" s="14"/>
      <c r="J36" s="19"/>
      <c r="K36" s="83"/>
      <c r="N36" s="99"/>
      <c r="P36" s="100"/>
      <c r="Q36" s="100"/>
      <c r="R36" s="100"/>
      <c r="S36" s="100"/>
      <c r="T36" s="100"/>
      <c r="U36" s="100"/>
      <c r="V36" s="100"/>
      <c r="W36" s="100"/>
      <c r="X36" s="99"/>
    </row>
    <row r="37" spans="1:24" ht="13" customHeight="1">
      <c r="A37" s="69">
        <f t="shared" si="0"/>
        <v>35</v>
      </c>
      <c r="B37" s="3"/>
      <c r="C37" s="4" t="s">
        <v>145</v>
      </c>
      <c r="D37" s="5" t="s">
        <v>126</v>
      </c>
      <c r="E37" s="74"/>
      <c r="F37" s="7"/>
      <c r="G37" s="8"/>
      <c r="H37" s="57"/>
      <c r="I37" s="5"/>
      <c r="J37" s="10"/>
      <c r="K37" s="136"/>
      <c r="N37" s="76"/>
      <c r="P37" s="75"/>
      <c r="Q37" s="75"/>
      <c r="R37" s="75"/>
      <c r="S37" s="75"/>
      <c r="T37" s="75"/>
      <c r="U37" s="75"/>
      <c r="V37" s="75"/>
      <c r="W37" s="75"/>
      <c r="X37" s="76"/>
    </row>
    <row r="38" spans="1:24" s="98" customFormat="1" ht="13" customHeight="1">
      <c r="A38" s="69">
        <f t="shared" si="0"/>
        <v>36</v>
      </c>
      <c r="B38" s="12"/>
      <c r="C38" s="13" t="s">
        <v>124</v>
      </c>
      <c r="D38" s="14" t="s">
        <v>132</v>
      </c>
      <c r="E38" s="77">
        <v>1</v>
      </c>
      <c r="F38" s="16" t="s">
        <v>74</v>
      </c>
      <c r="G38" s="17"/>
      <c r="H38" s="58"/>
      <c r="I38" s="14"/>
      <c r="J38" s="19"/>
      <c r="K38" s="83"/>
      <c r="N38" s="99"/>
      <c r="P38" s="100"/>
      <c r="Q38" s="100"/>
      <c r="R38" s="100"/>
      <c r="S38" s="100"/>
      <c r="T38" s="100"/>
      <c r="U38" s="100"/>
      <c r="V38" s="100"/>
      <c r="W38" s="100"/>
      <c r="X38" s="99"/>
    </row>
    <row r="39" spans="1:24" ht="13" customHeight="1">
      <c r="A39" s="69">
        <v>1</v>
      </c>
      <c r="B39" s="3"/>
      <c r="C39" s="4" t="s">
        <v>146</v>
      </c>
      <c r="D39" s="5" t="s">
        <v>126</v>
      </c>
      <c r="E39" s="74"/>
      <c r="F39" s="7"/>
      <c r="G39" s="8"/>
      <c r="H39" s="57"/>
      <c r="I39" s="5"/>
      <c r="J39" s="10"/>
      <c r="K39" s="136"/>
      <c r="N39" s="76"/>
      <c r="P39" s="75"/>
      <c r="Q39" s="75"/>
      <c r="R39" s="75"/>
      <c r="S39" s="75"/>
      <c r="T39" s="75"/>
      <c r="U39" s="75"/>
      <c r="V39" s="75"/>
      <c r="W39" s="75"/>
      <c r="X39" s="76"/>
    </row>
    <row r="40" spans="1:24" s="98" customFormat="1" ht="13" customHeight="1">
      <c r="A40" s="69">
        <f t="shared" si="0"/>
        <v>2</v>
      </c>
      <c r="B40" s="12"/>
      <c r="C40" s="13" t="s">
        <v>124</v>
      </c>
      <c r="D40" s="14" t="s">
        <v>127</v>
      </c>
      <c r="E40" s="77">
        <v>2</v>
      </c>
      <c r="F40" s="16" t="s">
        <v>74</v>
      </c>
      <c r="G40" s="17"/>
      <c r="H40" s="58"/>
      <c r="I40" s="14"/>
      <c r="J40" s="19"/>
      <c r="K40" s="83"/>
      <c r="L40" s="108"/>
      <c r="N40" s="99"/>
      <c r="P40" s="100"/>
      <c r="Q40" s="100"/>
      <c r="R40" s="100"/>
      <c r="S40" s="100"/>
      <c r="T40" s="100"/>
      <c r="U40" s="100"/>
      <c r="V40" s="100"/>
      <c r="W40" s="100"/>
      <c r="X40" s="99"/>
    </row>
    <row r="41" spans="1:24" ht="13" customHeight="1">
      <c r="A41" s="69">
        <f t="shared" si="0"/>
        <v>3</v>
      </c>
      <c r="B41" s="3"/>
      <c r="C41" s="4" t="s">
        <v>147</v>
      </c>
      <c r="D41" s="5" t="s">
        <v>126</v>
      </c>
      <c r="E41" s="74"/>
      <c r="F41" s="7"/>
      <c r="G41" s="8"/>
      <c r="H41" s="57"/>
      <c r="I41" s="5"/>
      <c r="J41" s="10"/>
      <c r="K41" s="136"/>
      <c r="N41" s="76"/>
      <c r="P41" s="75"/>
      <c r="Q41" s="75"/>
      <c r="R41" s="75"/>
      <c r="S41" s="75"/>
      <c r="T41" s="75"/>
      <c r="U41" s="75"/>
      <c r="V41" s="75"/>
      <c r="W41" s="75"/>
      <c r="X41" s="76"/>
    </row>
    <row r="42" spans="1:24" s="98" customFormat="1" ht="13" customHeight="1">
      <c r="A42" s="69">
        <f t="shared" si="0"/>
        <v>4</v>
      </c>
      <c r="B42" s="12"/>
      <c r="C42" s="13" t="s">
        <v>124</v>
      </c>
      <c r="D42" s="14" t="s">
        <v>642</v>
      </c>
      <c r="E42" s="77">
        <v>2</v>
      </c>
      <c r="F42" s="16" t="s">
        <v>74</v>
      </c>
      <c r="G42" s="17"/>
      <c r="H42" s="58"/>
      <c r="I42" s="14"/>
      <c r="J42" s="19"/>
      <c r="K42" s="83"/>
      <c r="N42" s="99"/>
      <c r="P42" s="100"/>
      <c r="Q42" s="100"/>
      <c r="R42" s="100"/>
      <c r="S42" s="100"/>
      <c r="T42" s="100"/>
      <c r="U42" s="100"/>
      <c r="V42" s="100"/>
      <c r="W42" s="100"/>
      <c r="X42" s="99"/>
    </row>
    <row r="43" spans="1:24" ht="13" customHeight="1">
      <c r="A43" s="69">
        <f t="shared" si="0"/>
        <v>5</v>
      </c>
      <c r="B43" s="3"/>
      <c r="C43" s="4" t="s">
        <v>149</v>
      </c>
      <c r="D43" s="5" t="s">
        <v>126</v>
      </c>
      <c r="E43" s="74"/>
      <c r="F43" s="7"/>
      <c r="G43" s="8"/>
      <c r="H43" s="57"/>
      <c r="I43" s="5"/>
      <c r="J43" s="10"/>
      <c r="K43" s="136"/>
      <c r="N43" s="76"/>
      <c r="P43" s="75"/>
      <c r="Q43" s="75"/>
      <c r="R43" s="75"/>
      <c r="S43" s="75"/>
      <c r="T43" s="75"/>
      <c r="U43" s="75"/>
      <c r="V43" s="75"/>
      <c r="W43" s="75"/>
      <c r="X43" s="76"/>
    </row>
    <row r="44" spans="1:24" s="98" customFormat="1" ht="13" customHeight="1">
      <c r="A44" s="69">
        <f t="shared" si="0"/>
        <v>6</v>
      </c>
      <c r="B44" s="12"/>
      <c r="C44" s="13" t="s">
        <v>124</v>
      </c>
      <c r="D44" s="14" t="s">
        <v>148</v>
      </c>
      <c r="E44" s="77">
        <v>1</v>
      </c>
      <c r="F44" s="16" t="s">
        <v>74</v>
      </c>
      <c r="G44" s="17"/>
      <c r="H44" s="58"/>
      <c r="I44" s="14"/>
      <c r="J44" s="19"/>
      <c r="K44" s="83"/>
      <c r="N44" s="99"/>
      <c r="P44" s="100"/>
      <c r="Q44" s="100"/>
      <c r="R44" s="100"/>
      <c r="S44" s="100"/>
      <c r="T44" s="100"/>
      <c r="U44" s="100"/>
      <c r="V44" s="100"/>
      <c r="W44" s="100"/>
      <c r="X44" s="99"/>
    </row>
    <row r="45" spans="1:24" ht="13" customHeight="1">
      <c r="A45" s="69">
        <f t="shared" si="0"/>
        <v>7</v>
      </c>
      <c r="B45" s="3"/>
      <c r="C45" s="4" t="s">
        <v>150</v>
      </c>
      <c r="D45" s="5" t="s">
        <v>126</v>
      </c>
      <c r="E45" s="74"/>
      <c r="F45" s="7"/>
      <c r="G45" s="8"/>
      <c r="H45" s="57"/>
      <c r="I45" s="5"/>
      <c r="J45" s="10"/>
      <c r="K45" s="136"/>
      <c r="N45" s="76"/>
      <c r="P45" s="75"/>
      <c r="Q45" s="75"/>
      <c r="R45" s="75"/>
      <c r="S45" s="75"/>
      <c r="T45" s="75"/>
      <c r="U45" s="75"/>
      <c r="V45" s="75"/>
      <c r="W45" s="75"/>
      <c r="X45" s="76"/>
    </row>
    <row r="46" spans="1:24" s="98" customFormat="1" ht="13" customHeight="1">
      <c r="A46" s="69">
        <f t="shared" si="0"/>
        <v>8</v>
      </c>
      <c r="B46" s="12"/>
      <c r="C46" s="13" t="s">
        <v>151</v>
      </c>
      <c r="D46" s="14" t="s">
        <v>132</v>
      </c>
      <c r="E46" s="77">
        <v>1</v>
      </c>
      <c r="F46" s="16" t="s">
        <v>91</v>
      </c>
      <c r="G46" s="17"/>
      <c r="H46" s="58"/>
      <c r="I46" s="14"/>
      <c r="J46" s="19"/>
      <c r="K46" s="83"/>
      <c r="L46" s="107"/>
      <c r="N46" s="99"/>
      <c r="P46" s="100"/>
      <c r="Q46" s="100"/>
      <c r="R46" s="100"/>
      <c r="S46" s="100"/>
      <c r="T46" s="100"/>
      <c r="U46" s="100"/>
      <c r="V46" s="100"/>
      <c r="W46" s="100"/>
      <c r="X46" s="99"/>
    </row>
    <row r="47" spans="1:24" ht="13" customHeight="1">
      <c r="A47" s="69">
        <f t="shared" si="0"/>
        <v>9</v>
      </c>
      <c r="B47" s="3"/>
      <c r="C47" s="4" t="s">
        <v>152</v>
      </c>
      <c r="D47" s="5" t="s">
        <v>138</v>
      </c>
      <c r="E47" s="74"/>
      <c r="F47" s="7"/>
      <c r="G47" s="8"/>
      <c r="H47" s="57"/>
      <c r="I47" s="5"/>
      <c r="J47" s="10"/>
      <c r="K47" s="136"/>
      <c r="N47" s="76"/>
      <c r="P47" s="75"/>
      <c r="Q47" s="75"/>
      <c r="R47" s="75"/>
      <c r="S47" s="75"/>
      <c r="T47" s="75"/>
      <c r="U47" s="75"/>
      <c r="V47" s="75"/>
      <c r="W47" s="75"/>
      <c r="X47" s="76"/>
    </row>
    <row r="48" spans="1:24" s="98" customFormat="1" ht="13" customHeight="1">
      <c r="A48" s="69">
        <f t="shared" si="0"/>
        <v>10</v>
      </c>
      <c r="B48" s="12"/>
      <c r="C48" s="13" t="s">
        <v>137</v>
      </c>
      <c r="D48" s="14" t="s">
        <v>643</v>
      </c>
      <c r="E48" s="77">
        <v>1</v>
      </c>
      <c r="F48" s="16" t="s">
        <v>91</v>
      </c>
      <c r="G48" s="17"/>
      <c r="H48" s="58"/>
      <c r="I48" s="14"/>
      <c r="J48" s="19"/>
      <c r="K48" s="83"/>
      <c r="L48" s="107"/>
      <c r="N48" s="99"/>
      <c r="P48" s="100"/>
      <c r="Q48" s="100"/>
      <c r="R48" s="100"/>
      <c r="S48" s="100"/>
      <c r="T48" s="100"/>
      <c r="U48" s="100"/>
      <c r="V48" s="100"/>
      <c r="W48" s="100"/>
      <c r="X48" s="99"/>
    </row>
    <row r="49" spans="1:24" ht="13" customHeight="1">
      <c r="A49" s="69">
        <f t="shared" si="0"/>
        <v>11</v>
      </c>
      <c r="B49" s="3"/>
      <c r="C49" s="4" t="s">
        <v>153</v>
      </c>
      <c r="D49" s="5" t="s">
        <v>138</v>
      </c>
      <c r="E49" s="74"/>
      <c r="F49" s="7"/>
      <c r="G49" s="8"/>
      <c r="H49" s="57"/>
      <c r="I49" s="5"/>
      <c r="J49" s="10"/>
      <c r="K49" s="136"/>
      <c r="N49" s="76"/>
      <c r="P49" s="75"/>
      <c r="Q49" s="75"/>
      <c r="R49" s="75"/>
      <c r="S49" s="75"/>
      <c r="T49" s="75"/>
      <c r="U49" s="75"/>
      <c r="V49" s="75"/>
      <c r="W49" s="75"/>
      <c r="X49" s="76"/>
    </row>
    <row r="50" spans="1:24" s="98" customFormat="1" ht="13" customHeight="1">
      <c r="A50" s="69">
        <f t="shared" si="0"/>
        <v>12</v>
      </c>
      <c r="B50" s="12"/>
      <c r="C50" s="13" t="s">
        <v>137</v>
      </c>
      <c r="D50" s="14" t="s">
        <v>643</v>
      </c>
      <c r="E50" s="77">
        <v>1</v>
      </c>
      <c r="F50" s="16" t="s">
        <v>91</v>
      </c>
      <c r="G50" s="17"/>
      <c r="H50" s="58"/>
      <c r="I50" s="14"/>
      <c r="J50" s="19"/>
      <c r="K50" s="83"/>
      <c r="L50" s="107"/>
      <c r="N50" s="99"/>
      <c r="P50" s="100"/>
      <c r="Q50" s="100"/>
      <c r="R50" s="100"/>
      <c r="S50" s="100"/>
      <c r="T50" s="100"/>
      <c r="U50" s="100"/>
      <c r="V50" s="100"/>
      <c r="W50" s="100"/>
      <c r="X50" s="99"/>
    </row>
    <row r="51" spans="1:24" ht="12.75" customHeight="1">
      <c r="A51" s="69">
        <f t="shared" si="0"/>
        <v>13</v>
      </c>
      <c r="B51" s="3"/>
      <c r="C51" s="4" t="s">
        <v>155</v>
      </c>
      <c r="D51" s="5"/>
      <c r="E51" s="74"/>
      <c r="F51" s="7"/>
      <c r="G51" s="8"/>
      <c r="H51" s="57"/>
      <c r="I51" s="5"/>
      <c r="J51" s="10"/>
      <c r="K51" s="136"/>
      <c r="N51" s="76"/>
      <c r="P51" s="75"/>
      <c r="Q51" s="75"/>
      <c r="R51" s="75"/>
      <c r="S51" s="75"/>
      <c r="T51" s="75"/>
      <c r="U51" s="75"/>
      <c r="V51" s="75"/>
      <c r="W51" s="75"/>
      <c r="X51" s="76"/>
    </row>
    <row r="52" spans="1:24" s="98" customFormat="1" ht="13" customHeight="1">
      <c r="A52" s="69">
        <f t="shared" si="0"/>
        <v>14</v>
      </c>
      <c r="B52" s="12"/>
      <c r="C52" s="13" t="s">
        <v>154</v>
      </c>
      <c r="D52" s="14"/>
      <c r="E52" s="77">
        <v>1</v>
      </c>
      <c r="F52" s="16" t="s">
        <v>76</v>
      </c>
      <c r="G52" s="17"/>
      <c r="H52" s="58"/>
      <c r="I52" s="14"/>
      <c r="J52" s="19"/>
      <c r="K52" s="83"/>
      <c r="N52" s="99"/>
      <c r="P52" s="100"/>
      <c r="Q52" s="100"/>
      <c r="R52" s="100"/>
      <c r="S52" s="100"/>
      <c r="T52" s="100"/>
      <c r="U52" s="100"/>
      <c r="V52" s="100"/>
      <c r="W52" s="100"/>
      <c r="X52" s="99"/>
    </row>
    <row r="53" spans="1:24" ht="13" customHeight="1">
      <c r="A53" s="69">
        <f t="shared" si="0"/>
        <v>15</v>
      </c>
      <c r="B53" s="3"/>
      <c r="C53" s="4" t="s">
        <v>156</v>
      </c>
      <c r="D53" s="5" t="s">
        <v>864</v>
      </c>
      <c r="E53" s="74"/>
      <c r="F53" s="7"/>
      <c r="G53" s="8"/>
      <c r="H53" s="57"/>
      <c r="I53" s="5"/>
      <c r="J53" s="10"/>
      <c r="K53" s="136"/>
      <c r="N53" s="76"/>
      <c r="P53" s="75"/>
      <c r="Q53" s="75"/>
      <c r="R53" s="75"/>
      <c r="S53" s="75"/>
      <c r="T53" s="75"/>
      <c r="U53" s="75"/>
      <c r="V53" s="75"/>
      <c r="W53" s="75"/>
      <c r="X53" s="76"/>
    </row>
    <row r="54" spans="1:24" s="98" customFormat="1" ht="13" customHeight="1">
      <c r="A54" s="69">
        <f t="shared" si="0"/>
        <v>16</v>
      </c>
      <c r="B54" s="12"/>
      <c r="C54" s="13" t="s">
        <v>644</v>
      </c>
      <c r="D54" s="14" t="s">
        <v>645</v>
      </c>
      <c r="E54" s="77">
        <v>2</v>
      </c>
      <c r="F54" s="16" t="s">
        <v>91</v>
      </c>
      <c r="G54" s="17"/>
      <c r="H54" s="58"/>
      <c r="I54" s="14"/>
      <c r="J54" s="19"/>
      <c r="K54" s="83"/>
      <c r="L54" s="107"/>
      <c r="N54" s="99"/>
      <c r="P54" s="100"/>
      <c r="Q54" s="100"/>
      <c r="R54" s="100"/>
      <c r="S54" s="100"/>
      <c r="T54" s="100"/>
      <c r="U54" s="100"/>
      <c r="V54" s="100"/>
      <c r="W54" s="100"/>
      <c r="X54" s="99"/>
    </row>
    <row r="55" spans="1:24" ht="13" customHeight="1">
      <c r="A55" s="69">
        <f t="shared" si="0"/>
        <v>17</v>
      </c>
      <c r="B55" s="3"/>
      <c r="C55" s="4" t="s">
        <v>157</v>
      </c>
      <c r="D55" s="5" t="s">
        <v>863</v>
      </c>
      <c r="E55" s="74"/>
      <c r="F55" s="7"/>
      <c r="G55" s="8"/>
      <c r="H55" s="57"/>
      <c r="I55" s="5"/>
      <c r="J55" s="10"/>
      <c r="K55" s="136"/>
      <c r="N55" s="76"/>
      <c r="P55" s="75"/>
      <c r="Q55" s="75"/>
      <c r="R55" s="75"/>
      <c r="S55" s="75"/>
      <c r="T55" s="75"/>
      <c r="U55" s="75"/>
      <c r="V55" s="75"/>
      <c r="W55" s="75"/>
      <c r="X55" s="76"/>
    </row>
    <row r="56" spans="1:24" s="98" customFormat="1" ht="13" customHeight="1">
      <c r="A56" s="69">
        <f t="shared" si="0"/>
        <v>18</v>
      </c>
      <c r="B56" s="12"/>
      <c r="C56" s="13" t="s">
        <v>644</v>
      </c>
      <c r="D56" s="14" t="s">
        <v>158</v>
      </c>
      <c r="E56" s="77">
        <v>1</v>
      </c>
      <c r="F56" s="16" t="s">
        <v>91</v>
      </c>
      <c r="G56" s="17"/>
      <c r="H56" s="58"/>
      <c r="I56" s="14"/>
      <c r="J56" s="19"/>
      <c r="K56" s="83"/>
      <c r="L56" s="107"/>
      <c r="N56" s="99"/>
      <c r="P56" s="100"/>
      <c r="Q56" s="100"/>
      <c r="R56" s="100"/>
      <c r="S56" s="100"/>
      <c r="T56" s="100"/>
      <c r="U56" s="100"/>
      <c r="V56" s="100"/>
      <c r="W56" s="100"/>
      <c r="X56" s="99"/>
    </row>
    <row r="57" spans="1:24" ht="12.75" customHeight="1">
      <c r="A57" s="69">
        <f t="shared" si="0"/>
        <v>19</v>
      </c>
      <c r="B57" s="3"/>
      <c r="C57" s="4" t="s">
        <v>159</v>
      </c>
      <c r="D57" s="5" t="s">
        <v>863</v>
      </c>
      <c r="E57" s="74"/>
      <c r="F57" s="7"/>
      <c r="G57" s="8"/>
      <c r="H57" s="57"/>
      <c r="I57" s="5"/>
      <c r="J57" s="10"/>
      <c r="K57" s="136"/>
      <c r="N57" s="76"/>
      <c r="P57" s="75"/>
      <c r="Q57" s="75"/>
      <c r="R57" s="75"/>
      <c r="S57" s="75"/>
      <c r="T57" s="75"/>
      <c r="U57" s="75"/>
      <c r="V57" s="75"/>
      <c r="W57" s="75"/>
      <c r="X57" s="76"/>
    </row>
    <row r="58" spans="1:24" s="98" customFormat="1" ht="13" customHeight="1">
      <c r="A58" s="69">
        <f t="shared" si="0"/>
        <v>20</v>
      </c>
      <c r="B58" s="12"/>
      <c r="C58" s="13" t="s">
        <v>644</v>
      </c>
      <c r="D58" s="14" t="s">
        <v>645</v>
      </c>
      <c r="E58" s="77">
        <v>1</v>
      </c>
      <c r="F58" s="16" t="s">
        <v>91</v>
      </c>
      <c r="G58" s="17"/>
      <c r="H58" s="58"/>
      <c r="I58" s="14"/>
      <c r="J58" s="19"/>
      <c r="K58" s="83"/>
      <c r="L58" s="107"/>
      <c r="N58" s="99"/>
      <c r="P58" s="100"/>
      <c r="Q58" s="100"/>
      <c r="R58" s="100"/>
      <c r="S58" s="100"/>
      <c r="T58" s="100"/>
      <c r="U58" s="100"/>
      <c r="V58" s="100"/>
      <c r="W58" s="100"/>
      <c r="X58" s="99"/>
    </row>
    <row r="59" spans="1:24" ht="13" customHeight="1">
      <c r="A59" s="69">
        <f t="shared" si="0"/>
        <v>21</v>
      </c>
      <c r="B59" s="3"/>
      <c r="C59" s="4" t="s">
        <v>160</v>
      </c>
      <c r="D59" s="5" t="s">
        <v>863</v>
      </c>
      <c r="E59" s="74"/>
      <c r="F59" s="7"/>
      <c r="G59" s="8"/>
      <c r="H59" s="57"/>
      <c r="I59" s="5"/>
      <c r="J59" s="10"/>
      <c r="K59" s="136"/>
      <c r="N59" s="76"/>
      <c r="P59" s="75"/>
      <c r="Q59" s="75"/>
      <c r="R59" s="75"/>
      <c r="S59" s="75"/>
      <c r="T59" s="75"/>
      <c r="U59" s="75"/>
      <c r="V59" s="75"/>
      <c r="W59" s="75"/>
      <c r="X59" s="76"/>
    </row>
    <row r="60" spans="1:24" s="98" customFormat="1" ht="13" customHeight="1">
      <c r="A60" s="69">
        <f t="shared" si="0"/>
        <v>22</v>
      </c>
      <c r="B60" s="12"/>
      <c r="C60" s="13" t="s">
        <v>644</v>
      </c>
      <c r="D60" s="14" t="s">
        <v>645</v>
      </c>
      <c r="E60" s="77">
        <v>1</v>
      </c>
      <c r="F60" s="16" t="s">
        <v>91</v>
      </c>
      <c r="G60" s="17"/>
      <c r="H60" s="58"/>
      <c r="I60" s="14"/>
      <c r="J60" s="19"/>
      <c r="K60" s="83"/>
      <c r="L60" s="107"/>
      <c r="N60" s="99"/>
      <c r="P60" s="100"/>
      <c r="Q60" s="100"/>
      <c r="R60" s="100"/>
      <c r="S60" s="100"/>
      <c r="T60" s="100"/>
      <c r="U60" s="100"/>
      <c r="V60" s="100"/>
      <c r="W60" s="100"/>
      <c r="X60" s="99"/>
    </row>
    <row r="61" spans="1:24" ht="13" customHeight="1">
      <c r="A61" s="69">
        <f t="shared" si="0"/>
        <v>23</v>
      </c>
      <c r="B61" s="3"/>
      <c r="C61" s="4" t="s">
        <v>161</v>
      </c>
      <c r="D61" s="5" t="s">
        <v>863</v>
      </c>
      <c r="E61" s="74"/>
      <c r="F61" s="7"/>
      <c r="G61" s="8"/>
      <c r="H61" s="57"/>
      <c r="I61" s="5"/>
      <c r="J61" s="10"/>
      <c r="K61" s="136"/>
      <c r="N61" s="76"/>
      <c r="P61" s="75"/>
      <c r="Q61" s="75"/>
      <c r="R61" s="75"/>
      <c r="S61" s="75"/>
      <c r="T61" s="75"/>
      <c r="U61" s="75"/>
      <c r="V61" s="75"/>
      <c r="W61" s="75"/>
      <c r="X61" s="76"/>
    </row>
    <row r="62" spans="1:24" s="98" customFormat="1" ht="13" customHeight="1">
      <c r="A62" s="69">
        <f t="shared" si="0"/>
        <v>24</v>
      </c>
      <c r="B62" s="12"/>
      <c r="C62" s="13" t="s">
        <v>644</v>
      </c>
      <c r="D62" s="14" t="s">
        <v>158</v>
      </c>
      <c r="E62" s="77">
        <v>1</v>
      </c>
      <c r="F62" s="16" t="s">
        <v>91</v>
      </c>
      <c r="G62" s="17"/>
      <c r="H62" s="58"/>
      <c r="I62" s="14"/>
      <c r="J62" s="19"/>
      <c r="K62" s="83"/>
      <c r="L62" s="107"/>
      <c r="N62" s="99"/>
      <c r="P62" s="100"/>
      <c r="Q62" s="100"/>
      <c r="R62" s="100"/>
      <c r="S62" s="100"/>
      <c r="T62" s="100"/>
      <c r="U62" s="100"/>
      <c r="V62" s="100"/>
      <c r="W62" s="100"/>
      <c r="X62" s="99"/>
    </row>
    <row r="63" spans="1:24" ht="12.75" customHeight="1">
      <c r="A63" s="69">
        <f t="shared" si="0"/>
        <v>25</v>
      </c>
      <c r="B63" s="3"/>
      <c r="C63" s="4" t="s">
        <v>162</v>
      </c>
      <c r="D63" s="5" t="s">
        <v>164</v>
      </c>
      <c r="E63" s="74"/>
      <c r="F63" s="7"/>
      <c r="G63" s="8"/>
      <c r="H63" s="57"/>
      <c r="I63" s="5"/>
      <c r="J63" s="10"/>
      <c r="K63" s="136"/>
      <c r="N63" s="76"/>
      <c r="P63" s="75"/>
      <c r="Q63" s="75"/>
      <c r="R63" s="75"/>
      <c r="S63" s="75"/>
      <c r="T63" s="75"/>
      <c r="U63" s="75"/>
      <c r="V63" s="75"/>
      <c r="W63" s="75"/>
      <c r="X63" s="76"/>
    </row>
    <row r="64" spans="1:24" s="98" customFormat="1" ht="13" customHeight="1">
      <c r="A64" s="69">
        <f t="shared" si="0"/>
        <v>26</v>
      </c>
      <c r="B64" s="12"/>
      <c r="C64" s="13" t="s">
        <v>163</v>
      </c>
      <c r="D64" s="14" t="s">
        <v>165</v>
      </c>
      <c r="E64" s="77">
        <v>1</v>
      </c>
      <c r="F64" s="16" t="s">
        <v>74</v>
      </c>
      <c r="G64" s="17"/>
      <c r="H64" s="58"/>
      <c r="I64" s="14"/>
      <c r="J64" s="19"/>
      <c r="K64" s="83"/>
      <c r="N64" s="99"/>
      <c r="P64" s="100"/>
      <c r="Q64" s="100"/>
      <c r="R64" s="100"/>
      <c r="S64" s="100"/>
      <c r="T64" s="100"/>
      <c r="U64" s="100"/>
      <c r="V64" s="100"/>
      <c r="W64" s="100"/>
      <c r="X64" s="99"/>
    </row>
    <row r="65" spans="1:24" ht="13" customHeight="1">
      <c r="A65" s="69">
        <f t="shared" si="0"/>
        <v>27</v>
      </c>
      <c r="B65" s="3"/>
      <c r="C65" s="4" t="s">
        <v>166</v>
      </c>
      <c r="D65" s="5"/>
      <c r="E65" s="74"/>
      <c r="F65" s="7"/>
      <c r="G65" s="8"/>
      <c r="H65" s="57"/>
      <c r="I65" s="5"/>
      <c r="J65" s="10"/>
      <c r="K65" s="136"/>
      <c r="N65" s="76"/>
      <c r="P65" s="75"/>
      <c r="Q65" s="75"/>
      <c r="R65" s="75"/>
      <c r="S65" s="75"/>
      <c r="T65" s="75"/>
      <c r="U65" s="75"/>
      <c r="V65" s="75"/>
      <c r="W65" s="75"/>
      <c r="X65" s="76"/>
    </row>
    <row r="66" spans="1:24" s="98" customFormat="1" ht="13" customHeight="1">
      <c r="A66" s="69">
        <f t="shared" si="0"/>
        <v>28</v>
      </c>
      <c r="B66" s="12"/>
      <c r="C66" s="13" t="s">
        <v>168</v>
      </c>
      <c r="D66" s="14" t="s">
        <v>173</v>
      </c>
      <c r="E66" s="77">
        <v>1</v>
      </c>
      <c r="F66" s="16" t="s">
        <v>74</v>
      </c>
      <c r="G66" s="17"/>
      <c r="H66" s="58"/>
      <c r="I66" s="14"/>
      <c r="J66" s="19"/>
      <c r="K66" s="83"/>
      <c r="N66" s="99"/>
      <c r="P66" s="100"/>
      <c r="Q66" s="100"/>
      <c r="R66" s="100"/>
      <c r="S66" s="100"/>
      <c r="T66" s="100"/>
      <c r="U66" s="100"/>
      <c r="V66" s="100"/>
      <c r="W66" s="100"/>
      <c r="X66" s="99"/>
    </row>
    <row r="67" spans="1:24" ht="13" customHeight="1">
      <c r="A67" s="69">
        <f t="shared" si="0"/>
        <v>29</v>
      </c>
      <c r="B67" s="3"/>
      <c r="C67" s="4" t="s">
        <v>170</v>
      </c>
      <c r="D67" s="5"/>
      <c r="E67" s="74"/>
      <c r="F67" s="7"/>
      <c r="G67" s="8"/>
      <c r="H67" s="57"/>
      <c r="I67" s="5"/>
      <c r="J67" s="10"/>
      <c r="K67" s="136"/>
      <c r="N67" s="76"/>
      <c r="P67" s="75"/>
      <c r="Q67" s="75"/>
      <c r="R67" s="75"/>
      <c r="S67" s="75"/>
      <c r="T67" s="75"/>
      <c r="U67" s="75"/>
      <c r="V67" s="75"/>
      <c r="W67" s="75"/>
      <c r="X67" s="76"/>
    </row>
    <row r="68" spans="1:24" s="98" customFormat="1" ht="13" customHeight="1">
      <c r="A68" s="69">
        <f t="shared" si="0"/>
        <v>30</v>
      </c>
      <c r="B68" s="12"/>
      <c r="C68" s="13" t="s">
        <v>167</v>
      </c>
      <c r="D68" s="14" t="s">
        <v>646</v>
      </c>
      <c r="E68" s="77">
        <v>1</v>
      </c>
      <c r="F68" s="16" t="s">
        <v>74</v>
      </c>
      <c r="G68" s="17"/>
      <c r="H68" s="58"/>
      <c r="I68" s="14"/>
      <c r="J68" s="19"/>
      <c r="K68" s="83"/>
      <c r="N68" s="99"/>
      <c r="P68" s="100"/>
      <c r="Q68" s="100"/>
      <c r="R68" s="100"/>
      <c r="S68" s="100"/>
      <c r="T68" s="100"/>
      <c r="U68" s="100"/>
      <c r="V68" s="100"/>
      <c r="W68" s="100"/>
      <c r="X68" s="99"/>
    </row>
    <row r="69" spans="1:24" ht="13" customHeight="1">
      <c r="A69" s="69">
        <f t="shared" ref="A69:A132" si="1">A68+1</f>
        <v>31</v>
      </c>
      <c r="B69" s="3"/>
      <c r="C69" s="4" t="s">
        <v>171</v>
      </c>
      <c r="D69" s="5"/>
      <c r="E69" s="74"/>
      <c r="F69" s="7"/>
      <c r="G69" s="8"/>
      <c r="H69" s="57"/>
      <c r="I69" s="5"/>
      <c r="J69" s="10"/>
      <c r="K69" s="136"/>
      <c r="N69" s="76"/>
      <c r="P69" s="75"/>
      <c r="Q69" s="75"/>
      <c r="R69" s="75"/>
      <c r="S69" s="75"/>
      <c r="T69" s="75"/>
      <c r="U69" s="75"/>
      <c r="V69" s="75"/>
      <c r="W69" s="75"/>
      <c r="X69" s="76"/>
    </row>
    <row r="70" spans="1:24" s="98" customFormat="1" ht="13" customHeight="1">
      <c r="A70" s="69">
        <f t="shared" si="1"/>
        <v>32</v>
      </c>
      <c r="B70" s="12"/>
      <c r="C70" s="13" t="s">
        <v>167</v>
      </c>
      <c r="D70" s="14" t="s">
        <v>173</v>
      </c>
      <c r="E70" s="77">
        <v>1</v>
      </c>
      <c r="F70" s="16" t="s">
        <v>74</v>
      </c>
      <c r="G70" s="17"/>
      <c r="H70" s="58"/>
      <c r="I70" s="14"/>
      <c r="J70" s="19"/>
      <c r="K70" s="83"/>
      <c r="N70" s="99"/>
      <c r="P70" s="100"/>
      <c r="Q70" s="100"/>
      <c r="R70" s="100"/>
      <c r="S70" s="100"/>
      <c r="T70" s="100"/>
      <c r="U70" s="100"/>
      <c r="V70" s="100"/>
      <c r="W70" s="100"/>
      <c r="X70" s="99"/>
    </row>
    <row r="71" spans="1:24" ht="13" customHeight="1">
      <c r="A71" s="69">
        <f t="shared" si="1"/>
        <v>33</v>
      </c>
      <c r="B71" s="3"/>
      <c r="C71" s="4" t="s">
        <v>172</v>
      </c>
      <c r="D71" s="5"/>
      <c r="E71" s="74"/>
      <c r="F71" s="7"/>
      <c r="G71" s="8"/>
      <c r="H71" s="57"/>
      <c r="I71" s="5"/>
      <c r="J71" s="21"/>
      <c r="K71" s="139"/>
      <c r="N71" s="76"/>
      <c r="P71" s="75"/>
      <c r="Q71" s="75"/>
      <c r="R71" s="75"/>
      <c r="S71" s="75"/>
      <c r="T71" s="75"/>
      <c r="U71" s="75"/>
      <c r="V71" s="75"/>
      <c r="W71" s="75"/>
      <c r="X71" s="76"/>
    </row>
    <row r="72" spans="1:24" s="98" customFormat="1" ht="13" customHeight="1">
      <c r="A72" s="69">
        <f t="shared" si="1"/>
        <v>34</v>
      </c>
      <c r="B72" s="12"/>
      <c r="C72" s="13" t="s">
        <v>167</v>
      </c>
      <c r="D72" s="14" t="s">
        <v>169</v>
      </c>
      <c r="E72" s="77">
        <v>2</v>
      </c>
      <c r="F72" s="16" t="s">
        <v>74</v>
      </c>
      <c r="G72" s="17"/>
      <c r="H72" s="58"/>
      <c r="I72" s="14"/>
      <c r="J72" s="19"/>
      <c r="K72" s="83"/>
      <c r="N72" s="99"/>
      <c r="P72" s="100"/>
      <c r="Q72" s="100"/>
      <c r="R72" s="100"/>
      <c r="S72" s="100"/>
      <c r="T72" s="100"/>
      <c r="U72" s="100"/>
      <c r="V72" s="100"/>
      <c r="W72" s="100"/>
      <c r="X72" s="99"/>
    </row>
    <row r="73" spans="1:24" ht="13" customHeight="1">
      <c r="A73" s="69">
        <f t="shared" si="1"/>
        <v>35</v>
      </c>
      <c r="B73" s="3"/>
      <c r="C73" s="4" t="s">
        <v>174</v>
      </c>
      <c r="D73" s="5"/>
      <c r="E73" s="74"/>
      <c r="F73" s="7"/>
      <c r="G73" s="8"/>
      <c r="H73" s="57"/>
      <c r="I73" s="5"/>
      <c r="J73" s="10"/>
      <c r="K73" s="136"/>
      <c r="N73" s="76"/>
      <c r="P73" s="75"/>
      <c r="Q73" s="75"/>
      <c r="R73" s="75"/>
      <c r="S73" s="75"/>
      <c r="T73" s="75"/>
      <c r="U73" s="75"/>
      <c r="V73" s="75"/>
      <c r="W73" s="75"/>
      <c r="X73" s="76"/>
    </row>
    <row r="74" spans="1:24" s="98" customFormat="1" ht="13" customHeight="1">
      <c r="A74" s="69">
        <f t="shared" si="1"/>
        <v>36</v>
      </c>
      <c r="B74" s="12"/>
      <c r="C74" s="13" t="s">
        <v>175</v>
      </c>
      <c r="D74" s="14" t="s">
        <v>176</v>
      </c>
      <c r="E74" s="77">
        <v>1</v>
      </c>
      <c r="F74" s="16" t="s">
        <v>74</v>
      </c>
      <c r="G74" s="17"/>
      <c r="H74" s="58"/>
      <c r="I74" s="14"/>
      <c r="J74" s="19"/>
      <c r="K74" s="83"/>
      <c r="N74" s="99"/>
      <c r="P74" s="100"/>
      <c r="Q74" s="100"/>
      <c r="R74" s="100"/>
      <c r="S74" s="100"/>
      <c r="T74" s="100"/>
      <c r="U74" s="100"/>
      <c r="V74" s="100"/>
      <c r="W74" s="100"/>
      <c r="X74" s="99"/>
    </row>
    <row r="75" spans="1:24" ht="13" customHeight="1">
      <c r="A75" s="69">
        <v>1</v>
      </c>
      <c r="B75" s="3"/>
      <c r="C75" s="4" t="s">
        <v>177</v>
      </c>
      <c r="D75" s="5"/>
      <c r="E75" s="74"/>
      <c r="F75" s="7"/>
      <c r="G75" s="8"/>
      <c r="H75" s="57"/>
      <c r="I75" s="5"/>
      <c r="J75" s="10"/>
      <c r="K75" s="136"/>
      <c r="N75" s="76"/>
      <c r="P75" s="75"/>
      <c r="Q75" s="75"/>
      <c r="R75" s="75"/>
      <c r="S75" s="75"/>
      <c r="T75" s="75"/>
      <c r="U75" s="75"/>
      <c r="V75" s="75"/>
      <c r="W75" s="75"/>
      <c r="X75" s="76"/>
    </row>
    <row r="76" spans="1:24" s="98" customFormat="1" ht="13" customHeight="1">
      <c r="A76" s="69">
        <f t="shared" si="1"/>
        <v>2</v>
      </c>
      <c r="B76" s="12"/>
      <c r="C76" s="13" t="s">
        <v>175</v>
      </c>
      <c r="D76" s="14" t="s">
        <v>178</v>
      </c>
      <c r="E76" s="77">
        <v>1</v>
      </c>
      <c r="F76" s="16" t="s">
        <v>74</v>
      </c>
      <c r="G76" s="17"/>
      <c r="H76" s="58"/>
      <c r="I76" s="14"/>
      <c r="J76" s="19"/>
      <c r="K76" s="83"/>
      <c r="N76" s="99"/>
      <c r="P76" s="100"/>
      <c r="Q76" s="100"/>
      <c r="R76" s="100"/>
      <c r="S76" s="100"/>
      <c r="T76" s="100"/>
      <c r="U76" s="100"/>
      <c r="V76" s="100"/>
      <c r="W76" s="100"/>
      <c r="X76" s="99"/>
    </row>
    <row r="77" spans="1:24" ht="13" customHeight="1">
      <c r="A77" s="69">
        <f t="shared" si="1"/>
        <v>3</v>
      </c>
      <c r="B77" s="3"/>
      <c r="C77" s="4" t="s">
        <v>182</v>
      </c>
      <c r="D77" s="5"/>
      <c r="E77" s="74"/>
      <c r="F77" s="7"/>
      <c r="G77" s="8"/>
      <c r="H77" s="57"/>
      <c r="I77" s="5"/>
      <c r="J77" s="10"/>
      <c r="K77" s="136"/>
      <c r="N77" s="76"/>
      <c r="P77" s="75"/>
      <c r="Q77" s="75"/>
      <c r="R77" s="75"/>
      <c r="S77" s="75"/>
      <c r="T77" s="75"/>
      <c r="U77" s="75"/>
      <c r="V77" s="75"/>
      <c r="W77" s="75"/>
      <c r="X77" s="76"/>
    </row>
    <row r="78" spans="1:24" s="98" customFormat="1" ht="13" customHeight="1">
      <c r="A78" s="69">
        <f t="shared" si="1"/>
        <v>4</v>
      </c>
      <c r="B78" s="12"/>
      <c r="C78" s="13" t="s">
        <v>175</v>
      </c>
      <c r="D78" s="14" t="s">
        <v>176</v>
      </c>
      <c r="E78" s="77">
        <v>1</v>
      </c>
      <c r="F78" s="16" t="s">
        <v>74</v>
      </c>
      <c r="G78" s="17"/>
      <c r="H78" s="58"/>
      <c r="I78" s="14"/>
      <c r="J78" s="19"/>
      <c r="K78" s="83"/>
      <c r="N78" s="99"/>
      <c r="P78" s="100"/>
      <c r="Q78" s="100"/>
      <c r="R78" s="100"/>
      <c r="S78" s="100"/>
      <c r="T78" s="100"/>
      <c r="U78" s="100"/>
      <c r="V78" s="100"/>
      <c r="W78" s="100"/>
      <c r="X78" s="99"/>
    </row>
    <row r="79" spans="1:24" ht="13" customHeight="1">
      <c r="A79" s="69">
        <f t="shared" si="1"/>
        <v>5</v>
      </c>
      <c r="B79" s="3"/>
      <c r="C79" s="4" t="s">
        <v>183</v>
      </c>
      <c r="D79" s="5" t="s">
        <v>185</v>
      </c>
      <c r="E79" s="74"/>
      <c r="F79" s="7"/>
      <c r="G79" s="8"/>
      <c r="H79" s="57"/>
      <c r="I79" s="5"/>
      <c r="J79" s="10"/>
      <c r="K79" s="136"/>
      <c r="N79" s="76"/>
      <c r="P79" s="75"/>
      <c r="Q79" s="75"/>
      <c r="R79" s="75"/>
      <c r="S79" s="75"/>
      <c r="T79" s="75"/>
      <c r="U79" s="75"/>
      <c r="V79" s="75"/>
      <c r="W79" s="75"/>
      <c r="X79" s="76"/>
    </row>
    <row r="80" spans="1:24" s="98" customFormat="1" ht="13" customHeight="1">
      <c r="A80" s="69">
        <f t="shared" si="1"/>
        <v>6</v>
      </c>
      <c r="B80" s="12"/>
      <c r="C80" s="13" t="s">
        <v>354</v>
      </c>
      <c r="D80" s="14" t="s">
        <v>647</v>
      </c>
      <c r="E80" s="77">
        <v>1</v>
      </c>
      <c r="F80" s="16" t="s">
        <v>74</v>
      </c>
      <c r="G80" s="17"/>
      <c r="H80" s="58"/>
      <c r="I80" s="14"/>
      <c r="J80" s="19"/>
      <c r="K80" s="83"/>
      <c r="N80" s="99"/>
      <c r="P80" s="100"/>
      <c r="Q80" s="100"/>
      <c r="R80" s="100"/>
      <c r="S80" s="100"/>
      <c r="T80" s="100"/>
      <c r="U80" s="100"/>
      <c r="V80" s="100"/>
      <c r="W80" s="100"/>
      <c r="X80" s="99"/>
    </row>
    <row r="81" spans="1:24" ht="13" customHeight="1">
      <c r="A81" s="69">
        <f t="shared" si="1"/>
        <v>7</v>
      </c>
      <c r="B81" s="3"/>
      <c r="C81" s="4" t="s">
        <v>190</v>
      </c>
      <c r="D81" s="5"/>
      <c r="E81" s="74"/>
      <c r="F81" s="7"/>
      <c r="G81" s="8"/>
      <c r="H81" s="57"/>
      <c r="I81" s="5"/>
      <c r="J81" s="10"/>
      <c r="K81" s="136"/>
      <c r="N81" s="76"/>
      <c r="P81" s="75"/>
      <c r="Q81" s="75"/>
      <c r="R81" s="75"/>
      <c r="S81" s="75"/>
      <c r="T81" s="75"/>
      <c r="U81" s="75"/>
      <c r="V81" s="75"/>
      <c r="W81" s="75"/>
      <c r="X81" s="76"/>
    </row>
    <row r="82" spans="1:24" s="98" customFormat="1" ht="13" customHeight="1">
      <c r="A82" s="69">
        <f t="shared" si="1"/>
        <v>8</v>
      </c>
      <c r="B82" s="12"/>
      <c r="C82" s="13" t="s">
        <v>191</v>
      </c>
      <c r="D82" s="14" t="s">
        <v>201</v>
      </c>
      <c r="E82" s="77">
        <v>1</v>
      </c>
      <c r="F82" s="16" t="s">
        <v>12</v>
      </c>
      <c r="G82" s="17"/>
      <c r="H82" s="58"/>
      <c r="I82" s="14"/>
      <c r="J82" s="19"/>
      <c r="K82" s="83"/>
      <c r="N82" s="99"/>
      <c r="P82" s="100"/>
      <c r="Q82" s="100"/>
      <c r="R82" s="100"/>
      <c r="S82" s="100"/>
      <c r="T82" s="100"/>
      <c r="U82" s="100"/>
      <c r="V82" s="100"/>
      <c r="W82" s="100"/>
      <c r="X82" s="99"/>
    </row>
    <row r="83" spans="1:24" ht="13" customHeight="1">
      <c r="A83" s="69">
        <f t="shared" si="1"/>
        <v>9</v>
      </c>
      <c r="B83" s="3"/>
      <c r="C83" s="4" t="s">
        <v>192</v>
      </c>
      <c r="D83" s="5"/>
      <c r="E83" s="74"/>
      <c r="F83" s="7"/>
      <c r="G83" s="8"/>
      <c r="H83" s="57"/>
      <c r="I83" s="5"/>
      <c r="J83" s="10"/>
      <c r="K83" s="136"/>
      <c r="N83" s="76"/>
      <c r="P83" s="75"/>
      <c r="Q83" s="75"/>
      <c r="R83" s="75"/>
      <c r="S83" s="75"/>
      <c r="T83" s="75"/>
      <c r="U83" s="75"/>
      <c r="V83" s="75"/>
      <c r="W83" s="75"/>
      <c r="X83" s="76"/>
    </row>
    <row r="84" spans="1:24" s="98" customFormat="1" ht="13" customHeight="1">
      <c r="A84" s="69">
        <f t="shared" si="1"/>
        <v>10</v>
      </c>
      <c r="B84" s="12"/>
      <c r="C84" s="13" t="s">
        <v>191</v>
      </c>
      <c r="D84" s="14" t="s">
        <v>200</v>
      </c>
      <c r="E84" s="77">
        <v>1</v>
      </c>
      <c r="F84" s="16" t="s">
        <v>12</v>
      </c>
      <c r="G84" s="17"/>
      <c r="H84" s="58"/>
      <c r="I84" s="14"/>
      <c r="J84" s="19"/>
      <c r="K84" s="83"/>
      <c r="N84" s="99"/>
      <c r="P84" s="100"/>
      <c r="Q84" s="100"/>
      <c r="R84" s="100"/>
      <c r="S84" s="100"/>
      <c r="T84" s="100"/>
      <c r="U84" s="100"/>
      <c r="V84" s="100"/>
      <c r="W84" s="100"/>
      <c r="X84" s="99"/>
    </row>
    <row r="85" spans="1:24" ht="13" customHeight="1">
      <c r="A85" s="69">
        <f t="shared" si="1"/>
        <v>11</v>
      </c>
      <c r="B85" s="3"/>
      <c r="C85" s="4" t="s">
        <v>193</v>
      </c>
      <c r="D85" s="5"/>
      <c r="E85" s="74"/>
      <c r="F85" s="7"/>
      <c r="G85" s="8"/>
      <c r="H85" s="57"/>
      <c r="I85" s="5"/>
      <c r="J85" s="10"/>
      <c r="K85" s="136"/>
      <c r="N85" s="76"/>
      <c r="P85" s="75"/>
      <c r="Q85" s="75"/>
      <c r="R85" s="75"/>
      <c r="S85" s="75"/>
      <c r="T85" s="75"/>
      <c r="U85" s="75"/>
      <c r="V85" s="75"/>
      <c r="W85" s="75"/>
      <c r="X85" s="76"/>
    </row>
    <row r="86" spans="1:24" s="98" customFormat="1" ht="13" customHeight="1">
      <c r="A86" s="69">
        <f t="shared" si="1"/>
        <v>12</v>
      </c>
      <c r="B86" s="12"/>
      <c r="C86" s="13" t="s">
        <v>191</v>
      </c>
      <c r="D86" s="14" t="s">
        <v>195</v>
      </c>
      <c r="E86" s="77">
        <v>1</v>
      </c>
      <c r="F86" s="16" t="s">
        <v>12</v>
      </c>
      <c r="G86" s="17"/>
      <c r="H86" s="58"/>
      <c r="I86" s="14"/>
      <c r="J86" s="19"/>
      <c r="K86" s="83"/>
      <c r="N86" s="99"/>
      <c r="P86" s="100"/>
      <c r="Q86" s="100"/>
      <c r="R86" s="100"/>
      <c r="S86" s="100"/>
      <c r="T86" s="100"/>
      <c r="U86" s="100"/>
      <c r="V86" s="100"/>
      <c r="W86" s="100"/>
      <c r="X86" s="99"/>
    </row>
    <row r="87" spans="1:24" ht="13" customHeight="1">
      <c r="A87" s="69">
        <f t="shared" si="1"/>
        <v>13</v>
      </c>
      <c r="B87" s="3"/>
      <c r="C87" s="4" t="s">
        <v>196</v>
      </c>
      <c r="D87" s="5"/>
      <c r="E87" s="74"/>
      <c r="F87" s="7"/>
      <c r="G87" s="8"/>
      <c r="H87" s="57"/>
      <c r="I87" s="5"/>
      <c r="J87" s="10"/>
      <c r="K87" s="136"/>
      <c r="N87" s="76"/>
      <c r="P87" s="75"/>
      <c r="Q87" s="75"/>
      <c r="R87" s="75"/>
      <c r="S87" s="75"/>
      <c r="T87" s="75"/>
      <c r="U87" s="75"/>
      <c r="V87" s="75"/>
      <c r="W87" s="75"/>
      <c r="X87" s="76"/>
    </row>
    <row r="88" spans="1:24" s="98" customFormat="1" ht="13" customHeight="1">
      <c r="A88" s="69">
        <f t="shared" si="1"/>
        <v>14</v>
      </c>
      <c r="B88" s="12"/>
      <c r="C88" s="13" t="s">
        <v>191</v>
      </c>
      <c r="D88" s="14" t="s">
        <v>194</v>
      </c>
      <c r="E88" s="77">
        <v>1</v>
      </c>
      <c r="F88" s="16" t="s">
        <v>12</v>
      </c>
      <c r="G88" s="17"/>
      <c r="H88" s="58"/>
      <c r="I88" s="14"/>
      <c r="J88" s="19"/>
      <c r="K88" s="83"/>
      <c r="N88" s="99"/>
      <c r="P88" s="100"/>
      <c r="Q88" s="100"/>
      <c r="R88" s="100"/>
      <c r="S88" s="100"/>
      <c r="T88" s="100"/>
      <c r="U88" s="100"/>
      <c r="V88" s="100"/>
      <c r="W88" s="100"/>
      <c r="X88" s="99"/>
    </row>
    <row r="89" spans="1:24" ht="13" customHeight="1">
      <c r="A89" s="69">
        <f t="shared" si="1"/>
        <v>15</v>
      </c>
      <c r="B89" s="3"/>
      <c r="C89" s="4" t="s">
        <v>197</v>
      </c>
      <c r="D89" s="5"/>
      <c r="E89" s="74"/>
      <c r="F89" s="7"/>
      <c r="G89" s="8"/>
      <c r="H89" s="57"/>
      <c r="I89" s="5"/>
      <c r="J89" s="10"/>
      <c r="K89" s="136"/>
      <c r="N89" s="76"/>
      <c r="P89" s="75"/>
      <c r="Q89" s="75"/>
      <c r="R89" s="75"/>
      <c r="S89" s="75"/>
      <c r="T89" s="75"/>
      <c r="U89" s="75"/>
      <c r="V89" s="75"/>
      <c r="W89" s="75"/>
      <c r="X89" s="76"/>
    </row>
    <row r="90" spans="1:24" s="98" customFormat="1" ht="13" customHeight="1">
      <c r="A90" s="69">
        <f t="shared" si="1"/>
        <v>16</v>
      </c>
      <c r="B90" s="12"/>
      <c r="C90" s="13" t="s">
        <v>191</v>
      </c>
      <c r="D90" s="14" t="s">
        <v>648</v>
      </c>
      <c r="E90" s="77">
        <v>1</v>
      </c>
      <c r="F90" s="16" t="s">
        <v>12</v>
      </c>
      <c r="G90" s="17"/>
      <c r="H90" s="58"/>
      <c r="I90" s="14"/>
      <c r="J90" s="19"/>
      <c r="K90" s="83"/>
      <c r="N90" s="99"/>
      <c r="P90" s="100"/>
      <c r="Q90" s="100"/>
      <c r="R90" s="100"/>
      <c r="S90" s="100"/>
      <c r="T90" s="100"/>
      <c r="U90" s="100"/>
      <c r="V90" s="100"/>
      <c r="W90" s="100"/>
      <c r="X90" s="99"/>
    </row>
    <row r="91" spans="1:24" ht="13" customHeight="1">
      <c r="A91" s="69">
        <f t="shared" si="1"/>
        <v>17</v>
      </c>
      <c r="B91" s="3"/>
      <c r="C91" s="4" t="s">
        <v>198</v>
      </c>
      <c r="D91" s="5"/>
      <c r="E91" s="74"/>
      <c r="F91" s="7"/>
      <c r="G91" s="8"/>
      <c r="H91" s="57"/>
      <c r="I91" s="5"/>
      <c r="J91" s="10"/>
      <c r="K91" s="136"/>
      <c r="N91" s="76"/>
      <c r="P91" s="75"/>
      <c r="Q91" s="75"/>
      <c r="R91" s="75"/>
      <c r="S91" s="75"/>
      <c r="T91" s="75"/>
      <c r="U91" s="75"/>
      <c r="V91" s="75"/>
      <c r="W91" s="75"/>
      <c r="X91" s="76"/>
    </row>
    <row r="92" spans="1:24" s="98" customFormat="1" ht="13" customHeight="1">
      <c r="A92" s="69">
        <f t="shared" si="1"/>
        <v>18</v>
      </c>
      <c r="B92" s="12"/>
      <c r="C92" s="13" t="s">
        <v>191</v>
      </c>
      <c r="D92" s="14" t="s">
        <v>648</v>
      </c>
      <c r="E92" s="77">
        <v>1</v>
      </c>
      <c r="F92" s="16" t="s">
        <v>12</v>
      </c>
      <c r="G92" s="17"/>
      <c r="H92" s="58"/>
      <c r="I92" s="14"/>
      <c r="J92" s="19"/>
      <c r="K92" s="83"/>
      <c r="N92" s="99"/>
      <c r="P92" s="100"/>
      <c r="Q92" s="100"/>
      <c r="R92" s="100"/>
      <c r="S92" s="100"/>
      <c r="T92" s="100"/>
      <c r="U92" s="100"/>
      <c r="V92" s="100"/>
      <c r="W92" s="100"/>
      <c r="X92" s="99"/>
    </row>
    <row r="93" spans="1:24" ht="13" customHeight="1">
      <c r="A93" s="69">
        <f t="shared" si="1"/>
        <v>19</v>
      </c>
      <c r="B93" s="3"/>
      <c r="C93" s="4" t="s">
        <v>199</v>
      </c>
      <c r="D93" s="5"/>
      <c r="E93" s="74"/>
      <c r="F93" s="7"/>
      <c r="G93" s="8"/>
      <c r="H93" s="57"/>
      <c r="I93" s="5"/>
      <c r="J93" s="10"/>
      <c r="K93" s="136"/>
      <c r="N93" s="76"/>
      <c r="P93" s="75"/>
      <c r="Q93" s="75"/>
      <c r="R93" s="75"/>
      <c r="S93" s="75"/>
      <c r="T93" s="75"/>
      <c r="U93" s="75"/>
      <c r="V93" s="75"/>
      <c r="W93" s="75"/>
      <c r="X93" s="76"/>
    </row>
    <row r="94" spans="1:24" s="98" customFormat="1" ht="13" customHeight="1">
      <c r="A94" s="69">
        <f t="shared" si="1"/>
        <v>20</v>
      </c>
      <c r="B94" s="12"/>
      <c r="C94" s="13" t="s">
        <v>191</v>
      </c>
      <c r="D94" s="14" t="s">
        <v>648</v>
      </c>
      <c r="E94" s="77">
        <v>1</v>
      </c>
      <c r="F94" s="16" t="s">
        <v>12</v>
      </c>
      <c r="G94" s="17"/>
      <c r="H94" s="58"/>
      <c r="I94" s="14"/>
      <c r="J94" s="19"/>
      <c r="K94" s="83"/>
      <c r="N94" s="99"/>
      <c r="P94" s="100"/>
      <c r="Q94" s="100"/>
      <c r="R94" s="100"/>
      <c r="S94" s="100"/>
      <c r="T94" s="100"/>
      <c r="U94" s="100"/>
      <c r="V94" s="100"/>
      <c r="W94" s="100"/>
      <c r="X94" s="99"/>
    </row>
    <row r="95" spans="1:24" s="66" customFormat="1" ht="13" customHeight="1">
      <c r="A95" s="69">
        <f t="shared" si="1"/>
        <v>21</v>
      </c>
      <c r="B95" s="3"/>
      <c r="C95" s="4"/>
      <c r="D95" s="5"/>
      <c r="E95" s="74"/>
      <c r="F95" s="7"/>
      <c r="G95" s="8"/>
      <c r="H95" s="57"/>
      <c r="I95" s="5"/>
      <c r="J95" s="10"/>
      <c r="K95" s="136"/>
      <c r="N95" s="67"/>
      <c r="P95" s="68"/>
      <c r="Q95" s="68"/>
      <c r="R95" s="68"/>
      <c r="S95" s="68"/>
      <c r="T95" s="68"/>
      <c r="U95" s="68"/>
      <c r="V95" s="68"/>
      <c r="W95" s="68"/>
      <c r="X95" s="67"/>
    </row>
    <row r="96" spans="1:24" s="66" customFormat="1" ht="13" customHeight="1">
      <c r="A96" s="69">
        <f t="shared" si="1"/>
        <v>22</v>
      </c>
      <c r="B96" s="12"/>
      <c r="C96" s="13" t="s">
        <v>202</v>
      </c>
      <c r="D96" s="14"/>
      <c r="E96" s="77">
        <v>1</v>
      </c>
      <c r="F96" s="16" t="s">
        <v>204</v>
      </c>
      <c r="G96" s="17"/>
      <c r="H96" s="58"/>
      <c r="I96" s="14"/>
      <c r="J96" s="19"/>
      <c r="K96" s="83"/>
      <c r="N96" s="67"/>
      <c r="P96" s="68"/>
      <c r="Q96" s="68"/>
      <c r="R96" s="68"/>
      <c r="S96" s="68"/>
      <c r="T96" s="68"/>
      <c r="U96" s="68"/>
      <c r="V96" s="68"/>
      <c r="W96" s="68"/>
      <c r="X96" s="67"/>
    </row>
    <row r="97" spans="1:24" s="66" customFormat="1" ht="13" customHeight="1">
      <c r="A97" s="69">
        <f t="shared" si="1"/>
        <v>23</v>
      </c>
      <c r="B97" s="3"/>
      <c r="C97" s="4"/>
      <c r="D97" s="5"/>
      <c r="E97" s="74"/>
      <c r="F97" s="7"/>
      <c r="G97" s="8"/>
      <c r="H97" s="57"/>
      <c r="I97" s="5"/>
      <c r="J97" s="10"/>
      <c r="K97" s="136"/>
      <c r="N97" s="67"/>
      <c r="P97" s="68"/>
      <c r="Q97" s="68"/>
      <c r="R97" s="68"/>
      <c r="S97" s="68"/>
      <c r="T97" s="68"/>
      <c r="U97" s="68"/>
      <c r="V97" s="68"/>
      <c r="W97" s="68"/>
      <c r="X97" s="67"/>
    </row>
    <row r="98" spans="1:24" s="66" customFormat="1" ht="13" customHeight="1">
      <c r="A98" s="69">
        <f t="shared" si="1"/>
        <v>24</v>
      </c>
      <c r="B98" s="12"/>
      <c r="C98" s="13" t="s">
        <v>203</v>
      </c>
      <c r="D98" s="14"/>
      <c r="E98" s="77">
        <v>1</v>
      </c>
      <c r="F98" s="16" t="s">
        <v>204</v>
      </c>
      <c r="G98" s="17"/>
      <c r="H98" s="58"/>
      <c r="I98" s="14"/>
      <c r="J98" s="19"/>
      <c r="K98" s="83"/>
      <c r="N98" s="67"/>
      <c r="P98" s="68"/>
      <c r="Q98" s="68"/>
      <c r="R98" s="68"/>
      <c r="S98" s="68"/>
      <c r="T98" s="68"/>
      <c r="U98" s="68"/>
      <c r="V98" s="68"/>
      <c r="W98" s="68"/>
      <c r="X98" s="67"/>
    </row>
    <row r="99" spans="1:24" ht="13" customHeight="1">
      <c r="A99" s="69">
        <f t="shared" si="1"/>
        <v>25</v>
      </c>
      <c r="B99" s="3"/>
      <c r="C99" s="4"/>
      <c r="D99" s="5"/>
      <c r="E99" s="74"/>
      <c r="F99" s="7"/>
      <c r="G99" s="8"/>
      <c r="H99" s="57"/>
      <c r="I99" s="5"/>
      <c r="J99" s="10"/>
      <c r="K99" s="136"/>
      <c r="N99" s="1"/>
      <c r="X99" s="1"/>
    </row>
    <row r="100" spans="1:24" ht="13" customHeight="1">
      <c r="A100" s="69">
        <f t="shared" si="1"/>
        <v>26</v>
      </c>
      <c r="B100" s="12"/>
      <c r="C100" s="13"/>
      <c r="D100" s="14"/>
      <c r="E100" s="77"/>
      <c r="F100" s="16"/>
      <c r="G100" s="17"/>
      <c r="H100" s="58"/>
      <c r="I100" s="14"/>
      <c r="J100" s="19"/>
      <c r="K100" s="83"/>
      <c r="N100" s="1"/>
      <c r="X100" s="1"/>
    </row>
    <row r="101" spans="1:24" ht="13" customHeight="1">
      <c r="A101" s="69">
        <f t="shared" si="1"/>
        <v>27</v>
      </c>
      <c r="B101" s="3"/>
      <c r="C101" s="4"/>
      <c r="D101" s="5"/>
      <c r="E101" s="74"/>
      <c r="F101" s="7"/>
      <c r="G101" s="8"/>
      <c r="H101" s="57"/>
      <c r="I101" s="5"/>
      <c r="J101" s="10"/>
      <c r="K101" s="136"/>
      <c r="N101" s="1"/>
      <c r="X101" s="1"/>
    </row>
    <row r="102" spans="1:24" ht="13" customHeight="1">
      <c r="A102" s="69">
        <f t="shared" si="1"/>
        <v>28</v>
      </c>
      <c r="B102" s="12"/>
      <c r="C102" s="13"/>
      <c r="D102" s="14"/>
      <c r="E102" s="77"/>
      <c r="F102" s="16"/>
      <c r="G102" s="17"/>
      <c r="H102" s="58"/>
      <c r="I102" s="14"/>
      <c r="J102" s="19"/>
      <c r="K102" s="83"/>
      <c r="N102" s="1"/>
      <c r="X102" s="1"/>
    </row>
    <row r="103" spans="1:24" ht="13" customHeight="1">
      <c r="A103" s="69">
        <f t="shared" si="1"/>
        <v>29</v>
      </c>
      <c r="B103" s="3"/>
      <c r="C103" s="4"/>
      <c r="D103" s="5"/>
      <c r="E103" s="74"/>
      <c r="F103" s="7"/>
      <c r="G103" s="8"/>
      <c r="H103" s="57"/>
      <c r="I103" s="5"/>
      <c r="J103" s="10"/>
      <c r="K103" s="136"/>
      <c r="N103" s="1"/>
      <c r="X103" s="1"/>
    </row>
    <row r="104" spans="1:24" ht="13" customHeight="1">
      <c r="A104" s="69">
        <f t="shared" si="1"/>
        <v>30</v>
      </c>
      <c r="B104" s="12"/>
      <c r="C104" s="13"/>
      <c r="D104" s="14"/>
      <c r="E104" s="77"/>
      <c r="F104" s="16"/>
      <c r="G104" s="17"/>
      <c r="H104" s="58"/>
      <c r="I104" s="14"/>
      <c r="J104" s="19"/>
      <c r="K104" s="83"/>
      <c r="N104" s="1"/>
      <c r="X104" s="1"/>
    </row>
    <row r="105" spans="1:24" ht="13" customHeight="1">
      <c r="A105" s="69">
        <f t="shared" si="1"/>
        <v>31</v>
      </c>
      <c r="B105" s="3"/>
      <c r="C105" s="4"/>
      <c r="D105" s="5"/>
      <c r="E105" s="74"/>
      <c r="F105" s="7"/>
      <c r="G105" s="8"/>
      <c r="H105" s="57"/>
      <c r="I105" s="5"/>
      <c r="J105" s="10"/>
      <c r="K105" s="136"/>
      <c r="N105" s="1"/>
      <c r="X105" s="1"/>
    </row>
    <row r="106" spans="1:24" ht="13" customHeight="1">
      <c r="A106" s="69">
        <f t="shared" si="1"/>
        <v>32</v>
      </c>
      <c r="B106" s="12"/>
      <c r="C106" s="13"/>
      <c r="D106" s="14"/>
      <c r="E106" s="77"/>
      <c r="F106" s="16"/>
      <c r="G106" s="17"/>
      <c r="H106" s="58"/>
      <c r="I106" s="14"/>
      <c r="J106" s="19"/>
      <c r="K106" s="83"/>
      <c r="N106" s="1"/>
      <c r="X106" s="1"/>
    </row>
    <row r="107" spans="1:24" s="71" customFormat="1" ht="13" customHeight="1">
      <c r="A107" s="69">
        <f t="shared" si="1"/>
        <v>33</v>
      </c>
      <c r="B107" s="117"/>
      <c r="C107" s="42"/>
      <c r="D107" s="43"/>
      <c r="E107" s="44"/>
      <c r="F107" s="45"/>
      <c r="G107" s="46"/>
      <c r="H107" s="47"/>
      <c r="I107" s="43"/>
      <c r="J107" s="118"/>
      <c r="K107" s="138"/>
      <c r="N107" s="73"/>
      <c r="P107" s="72"/>
      <c r="Q107" s="72"/>
      <c r="R107" s="72"/>
      <c r="S107" s="72"/>
      <c r="T107" s="72"/>
      <c r="U107" s="72"/>
      <c r="V107" s="72"/>
      <c r="W107" s="72"/>
      <c r="X107" s="73"/>
    </row>
    <row r="108" spans="1:24" s="71" customFormat="1" ht="13" customHeight="1">
      <c r="A108" s="69">
        <f t="shared" si="1"/>
        <v>34</v>
      </c>
      <c r="B108" s="88"/>
      <c r="C108" s="48" t="s">
        <v>205</v>
      </c>
      <c r="D108" s="49"/>
      <c r="E108" s="50"/>
      <c r="F108" s="48"/>
      <c r="G108" s="51"/>
      <c r="H108" s="52"/>
      <c r="I108" s="49"/>
      <c r="J108" s="86"/>
      <c r="K108" s="94"/>
      <c r="N108" s="73"/>
      <c r="P108" s="72"/>
      <c r="Q108" s="72"/>
      <c r="R108" s="72"/>
      <c r="S108" s="72"/>
      <c r="T108" s="72"/>
      <c r="U108" s="72"/>
      <c r="V108" s="72"/>
      <c r="W108" s="72"/>
      <c r="X108" s="73"/>
    </row>
    <row r="109" spans="1:24" ht="13" customHeight="1">
      <c r="A109" s="69">
        <f t="shared" si="1"/>
        <v>35</v>
      </c>
      <c r="B109" s="3"/>
      <c r="C109" s="4"/>
      <c r="D109" s="5"/>
      <c r="E109" s="30"/>
      <c r="F109" s="7"/>
      <c r="G109" s="8"/>
      <c r="H109" s="9"/>
      <c r="I109" s="5"/>
      <c r="J109" s="10"/>
      <c r="K109" s="137"/>
      <c r="N109" s="1"/>
      <c r="X109" s="1"/>
    </row>
    <row r="110" spans="1:24" ht="13" customHeight="1">
      <c r="A110" s="69">
        <f t="shared" si="1"/>
        <v>36</v>
      </c>
      <c r="B110" s="12"/>
      <c r="C110" s="16"/>
      <c r="D110" s="14"/>
      <c r="E110" s="31"/>
      <c r="F110" s="16"/>
      <c r="G110" s="17"/>
      <c r="H110" s="18"/>
      <c r="I110" s="14"/>
      <c r="J110" s="19"/>
      <c r="K110" s="29"/>
      <c r="M110" s="59"/>
      <c r="N110" s="1"/>
      <c r="X110" s="1"/>
    </row>
    <row r="111" spans="1:24" ht="13" customHeight="1">
      <c r="A111" s="69">
        <v>1</v>
      </c>
      <c r="B111" s="3"/>
      <c r="C111" s="4"/>
      <c r="D111" s="5"/>
      <c r="E111" s="74"/>
      <c r="F111" s="7"/>
      <c r="G111" s="8"/>
      <c r="H111" s="57"/>
      <c r="I111" s="5"/>
      <c r="J111" s="10"/>
      <c r="K111" s="136"/>
      <c r="N111" s="1"/>
      <c r="X111" s="1"/>
    </row>
    <row r="112" spans="1:24" ht="13" customHeight="1">
      <c r="A112" s="69">
        <f t="shared" si="1"/>
        <v>2</v>
      </c>
      <c r="B112" s="12"/>
      <c r="C112" s="13" t="s">
        <v>206</v>
      </c>
      <c r="D112" s="14"/>
      <c r="E112" s="77"/>
      <c r="F112" s="16"/>
      <c r="G112" s="17"/>
      <c r="H112" s="58"/>
      <c r="I112" s="14"/>
      <c r="J112" s="19"/>
      <c r="K112" s="83"/>
      <c r="N112" s="1"/>
      <c r="X112" s="1"/>
    </row>
    <row r="113" spans="1:24" ht="13" customHeight="1">
      <c r="A113" s="69">
        <f t="shared" si="1"/>
        <v>3</v>
      </c>
      <c r="B113" s="3"/>
      <c r="C113" s="4" t="s">
        <v>97</v>
      </c>
      <c r="D113" s="5" t="s">
        <v>221</v>
      </c>
      <c r="E113" s="74"/>
      <c r="F113" s="7"/>
      <c r="G113" s="8"/>
      <c r="H113" s="57"/>
      <c r="I113" s="5"/>
      <c r="J113" s="10"/>
      <c r="K113" s="136"/>
      <c r="N113" s="76"/>
      <c r="P113" s="75"/>
      <c r="Q113" s="75"/>
      <c r="R113" s="75"/>
      <c r="S113" s="75"/>
      <c r="T113" s="75"/>
      <c r="U113" s="75"/>
      <c r="V113" s="75"/>
      <c r="W113" s="75"/>
      <c r="X113" s="76"/>
    </row>
    <row r="114" spans="1:24" s="60" customFormat="1" ht="13" customHeight="1">
      <c r="A114" s="69">
        <f t="shared" si="1"/>
        <v>4</v>
      </c>
      <c r="B114" s="12"/>
      <c r="C114" s="13" t="s">
        <v>209</v>
      </c>
      <c r="D114" s="14" t="s">
        <v>871</v>
      </c>
      <c r="E114" s="77">
        <v>3</v>
      </c>
      <c r="F114" s="16" t="s">
        <v>9</v>
      </c>
      <c r="G114" s="17"/>
      <c r="H114" s="58"/>
      <c r="I114" s="14"/>
      <c r="J114" s="19"/>
      <c r="K114" s="83"/>
      <c r="N114" s="62"/>
      <c r="P114" s="61"/>
      <c r="Q114" s="61"/>
      <c r="R114" s="61"/>
      <c r="S114" s="61"/>
      <c r="T114" s="61"/>
      <c r="U114" s="61"/>
      <c r="V114" s="61"/>
      <c r="W114" s="61"/>
      <c r="X114" s="62"/>
    </row>
    <row r="115" spans="1:24" ht="13" customHeight="1">
      <c r="A115" s="69">
        <f t="shared" si="1"/>
        <v>5</v>
      </c>
      <c r="B115" s="3"/>
      <c r="C115" s="4" t="s">
        <v>97</v>
      </c>
      <c r="D115" s="5" t="s">
        <v>222</v>
      </c>
      <c r="E115" s="74"/>
      <c r="F115" s="7"/>
      <c r="G115" s="8"/>
      <c r="H115" s="57"/>
      <c r="I115" s="5"/>
      <c r="J115" s="10"/>
      <c r="K115" s="136"/>
      <c r="N115" s="76"/>
      <c r="P115" s="75"/>
      <c r="Q115" s="75"/>
      <c r="R115" s="75"/>
      <c r="S115" s="75"/>
      <c r="T115" s="75"/>
      <c r="U115" s="75"/>
      <c r="V115" s="75"/>
      <c r="W115" s="75"/>
      <c r="X115" s="76"/>
    </row>
    <row r="116" spans="1:24" s="60" customFormat="1" ht="13" customHeight="1">
      <c r="A116" s="69">
        <f t="shared" si="1"/>
        <v>6</v>
      </c>
      <c r="B116" s="12"/>
      <c r="C116" s="13" t="s">
        <v>209</v>
      </c>
      <c r="D116" s="14" t="s">
        <v>872</v>
      </c>
      <c r="E116" s="77">
        <v>1</v>
      </c>
      <c r="F116" s="16" t="s">
        <v>9</v>
      </c>
      <c r="G116" s="17"/>
      <c r="H116" s="58"/>
      <c r="I116" s="14"/>
      <c r="J116" s="19"/>
      <c r="K116" s="83"/>
      <c r="N116" s="62"/>
      <c r="P116" s="61"/>
      <c r="Q116" s="61"/>
      <c r="R116" s="61"/>
      <c r="S116" s="61"/>
      <c r="T116" s="61"/>
      <c r="U116" s="61"/>
      <c r="V116" s="61"/>
      <c r="W116" s="61"/>
      <c r="X116" s="62"/>
    </row>
    <row r="117" spans="1:24" ht="13" customHeight="1">
      <c r="A117" s="69">
        <f t="shared" si="1"/>
        <v>7</v>
      </c>
      <c r="B117" s="3"/>
      <c r="C117" s="4" t="s">
        <v>97</v>
      </c>
      <c r="D117" s="5" t="s">
        <v>221</v>
      </c>
      <c r="E117" s="74"/>
      <c r="F117" s="7"/>
      <c r="G117" s="8"/>
      <c r="H117" s="57"/>
      <c r="I117" s="5"/>
      <c r="J117" s="10"/>
      <c r="K117" s="136"/>
      <c r="N117" s="76"/>
      <c r="P117" s="75"/>
      <c r="Q117" s="75"/>
      <c r="R117" s="75"/>
      <c r="S117" s="75"/>
      <c r="T117" s="75"/>
      <c r="U117" s="75"/>
      <c r="V117" s="75"/>
      <c r="W117" s="75"/>
      <c r="X117" s="76"/>
    </row>
    <row r="118" spans="1:24" ht="13" customHeight="1">
      <c r="A118" s="69">
        <f t="shared" si="1"/>
        <v>8</v>
      </c>
      <c r="B118" s="12"/>
      <c r="C118" s="13" t="s">
        <v>700</v>
      </c>
      <c r="D118" s="14" t="s">
        <v>99</v>
      </c>
      <c r="E118" s="77">
        <v>335</v>
      </c>
      <c r="F118" s="16" t="s">
        <v>9</v>
      </c>
      <c r="G118" s="17"/>
      <c r="H118" s="58"/>
      <c r="I118" s="14"/>
      <c r="J118" s="19"/>
      <c r="K118" s="83"/>
      <c r="N118" s="1"/>
      <c r="X118" s="1"/>
    </row>
    <row r="119" spans="1:24" ht="13" customHeight="1">
      <c r="A119" s="69">
        <f t="shared" si="1"/>
        <v>9</v>
      </c>
      <c r="B119" s="3"/>
      <c r="C119" s="4" t="s">
        <v>97</v>
      </c>
      <c r="D119" s="5" t="s">
        <v>701</v>
      </c>
      <c r="E119" s="74"/>
      <c r="F119" s="7"/>
      <c r="G119" s="8"/>
      <c r="H119" s="57"/>
      <c r="I119" s="5"/>
      <c r="J119" s="10"/>
      <c r="K119" s="136"/>
      <c r="N119" s="76"/>
      <c r="P119" s="75"/>
      <c r="Q119" s="75"/>
      <c r="R119" s="75"/>
      <c r="S119" s="75"/>
      <c r="T119" s="75"/>
      <c r="U119" s="75"/>
      <c r="V119" s="75"/>
      <c r="W119" s="75"/>
      <c r="X119" s="76"/>
    </row>
    <row r="120" spans="1:24" ht="13" customHeight="1">
      <c r="A120" s="69">
        <f t="shared" si="1"/>
        <v>10</v>
      </c>
      <c r="B120" s="12"/>
      <c r="C120" s="13" t="s">
        <v>700</v>
      </c>
      <c r="D120" s="14" t="s">
        <v>301</v>
      </c>
      <c r="E120" s="77">
        <v>339</v>
      </c>
      <c r="F120" s="16" t="s">
        <v>9</v>
      </c>
      <c r="G120" s="17"/>
      <c r="H120" s="58"/>
      <c r="I120" s="14"/>
      <c r="J120" s="19"/>
      <c r="K120" s="83"/>
      <c r="N120" s="1"/>
      <c r="X120" s="1"/>
    </row>
    <row r="121" spans="1:24" ht="13" customHeight="1">
      <c r="A121" s="69">
        <f t="shared" si="1"/>
        <v>11</v>
      </c>
      <c r="B121" s="3"/>
      <c r="C121" s="4" t="s">
        <v>97</v>
      </c>
      <c r="D121" s="5"/>
      <c r="E121" s="74"/>
      <c r="F121" s="7"/>
      <c r="G121" s="8"/>
      <c r="H121" s="57"/>
      <c r="I121" s="5"/>
      <c r="J121" s="10"/>
      <c r="K121" s="136"/>
      <c r="N121" s="76"/>
      <c r="P121" s="75"/>
      <c r="Q121" s="75"/>
      <c r="R121" s="75"/>
      <c r="S121" s="75"/>
      <c r="T121" s="75"/>
      <c r="U121" s="75"/>
      <c r="V121" s="75"/>
      <c r="W121" s="75"/>
      <c r="X121" s="76"/>
    </row>
    <row r="122" spans="1:24" ht="13" customHeight="1">
      <c r="A122" s="69">
        <f t="shared" si="1"/>
        <v>12</v>
      </c>
      <c r="B122" s="12"/>
      <c r="C122" s="13" t="s">
        <v>700</v>
      </c>
      <c r="D122" s="14" t="s">
        <v>409</v>
      </c>
      <c r="E122" s="77">
        <v>23</v>
      </c>
      <c r="F122" s="16" t="s">
        <v>9</v>
      </c>
      <c r="G122" s="17"/>
      <c r="H122" s="58"/>
      <c r="I122" s="14"/>
      <c r="J122" s="19"/>
      <c r="K122" s="83"/>
      <c r="N122" s="1"/>
      <c r="X122" s="1"/>
    </row>
    <row r="123" spans="1:24" ht="13" customHeight="1">
      <c r="A123" s="69">
        <f t="shared" si="1"/>
        <v>13</v>
      </c>
      <c r="B123" s="3"/>
      <c r="C123" s="4" t="s">
        <v>97</v>
      </c>
      <c r="D123" s="5" t="s">
        <v>221</v>
      </c>
      <c r="E123" s="74"/>
      <c r="F123" s="7"/>
      <c r="G123" s="8"/>
      <c r="H123" s="57"/>
      <c r="I123" s="5"/>
      <c r="J123" s="10"/>
      <c r="K123" s="136"/>
      <c r="N123" s="76"/>
      <c r="P123" s="75"/>
      <c r="Q123" s="75"/>
      <c r="R123" s="75"/>
      <c r="S123" s="75"/>
      <c r="T123" s="75"/>
      <c r="U123" s="75"/>
      <c r="V123" s="75"/>
      <c r="W123" s="75"/>
      <c r="X123" s="76"/>
    </row>
    <row r="124" spans="1:24" ht="13" customHeight="1">
      <c r="A124" s="69">
        <f t="shared" si="1"/>
        <v>14</v>
      </c>
      <c r="B124" s="12"/>
      <c r="C124" s="13" t="s">
        <v>219</v>
      </c>
      <c r="D124" s="14" t="s">
        <v>77</v>
      </c>
      <c r="E124" s="77">
        <v>272</v>
      </c>
      <c r="F124" s="16" t="s">
        <v>9</v>
      </c>
      <c r="G124" s="17"/>
      <c r="H124" s="58"/>
      <c r="I124" s="14"/>
      <c r="J124" s="19"/>
      <c r="K124" s="83"/>
      <c r="N124" s="1"/>
      <c r="X124" s="1"/>
    </row>
    <row r="125" spans="1:24" ht="13" customHeight="1">
      <c r="A125" s="69">
        <f t="shared" si="1"/>
        <v>15</v>
      </c>
      <c r="B125" s="3"/>
      <c r="C125" s="4" t="s">
        <v>97</v>
      </c>
      <c r="D125" s="5" t="s">
        <v>222</v>
      </c>
      <c r="E125" s="74"/>
      <c r="F125" s="7"/>
      <c r="G125" s="8"/>
      <c r="H125" s="57"/>
      <c r="I125" s="5"/>
      <c r="J125" s="10"/>
      <c r="K125" s="136"/>
      <c r="N125" s="76"/>
      <c r="P125" s="75"/>
      <c r="Q125" s="75"/>
      <c r="R125" s="75"/>
      <c r="S125" s="75"/>
      <c r="T125" s="75"/>
      <c r="U125" s="75"/>
      <c r="V125" s="75"/>
      <c r="W125" s="75"/>
      <c r="X125" s="76"/>
    </row>
    <row r="126" spans="1:24" ht="13" customHeight="1">
      <c r="A126" s="69">
        <f t="shared" si="1"/>
        <v>16</v>
      </c>
      <c r="B126" s="12"/>
      <c r="C126" s="13" t="s">
        <v>219</v>
      </c>
      <c r="D126" s="14" t="s">
        <v>215</v>
      </c>
      <c r="E126" s="77">
        <v>565</v>
      </c>
      <c r="F126" s="16" t="s">
        <v>9</v>
      </c>
      <c r="G126" s="17"/>
      <c r="H126" s="58"/>
      <c r="I126" s="14"/>
      <c r="J126" s="19"/>
      <c r="K126" s="83"/>
      <c r="N126" s="1"/>
      <c r="X126" s="1"/>
    </row>
    <row r="127" spans="1:24" ht="13" customHeight="1">
      <c r="A127" s="69">
        <f t="shared" si="1"/>
        <v>17</v>
      </c>
      <c r="B127" s="3"/>
      <c r="C127" s="4" t="s">
        <v>97</v>
      </c>
      <c r="D127" s="5" t="s">
        <v>741</v>
      </c>
      <c r="E127" s="74"/>
      <c r="F127" s="7"/>
      <c r="G127" s="8"/>
      <c r="H127" s="57"/>
      <c r="I127" s="5"/>
      <c r="J127" s="10"/>
      <c r="K127" s="136"/>
      <c r="N127" s="76"/>
      <c r="P127" s="75"/>
      <c r="Q127" s="75"/>
      <c r="R127" s="75"/>
      <c r="S127" s="75"/>
      <c r="T127" s="75"/>
      <c r="U127" s="75"/>
      <c r="V127" s="75"/>
      <c r="W127" s="75"/>
      <c r="X127" s="76"/>
    </row>
    <row r="128" spans="1:24" ht="13" customHeight="1">
      <c r="A128" s="69">
        <f t="shared" si="1"/>
        <v>18</v>
      </c>
      <c r="B128" s="12"/>
      <c r="C128" s="13" t="s">
        <v>219</v>
      </c>
      <c r="D128" s="14" t="s">
        <v>99</v>
      </c>
      <c r="E128" s="77">
        <v>1</v>
      </c>
      <c r="F128" s="16" t="s">
        <v>9</v>
      </c>
      <c r="G128" s="17"/>
      <c r="H128" s="58"/>
      <c r="I128" s="14"/>
      <c r="J128" s="19"/>
      <c r="K128" s="83"/>
      <c r="N128" s="1"/>
      <c r="X128" s="1"/>
    </row>
    <row r="129" spans="1:24" ht="13" customHeight="1">
      <c r="A129" s="69">
        <f t="shared" si="1"/>
        <v>19</v>
      </c>
      <c r="B129" s="3"/>
      <c r="C129" s="4" t="s">
        <v>97</v>
      </c>
      <c r="D129" s="5" t="s">
        <v>223</v>
      </c>
      <c r="E129" s="74"/>
      <c r="F129" s="7"/>
      <c r="G129" s="8"/>
      <c r="H129" s="57"/>
      <c r="I129" s="5"/>
      <c r="J129" s="10"/>
      <c r="K129" s="136"/>
      <c r="N129" s="76"/>
      <c r="P129" s="75"/>
      <c r="Q129" s="75"/>
      <c r="R129" s="75"/>
      <c r="S129" s="75"/>
      <c r="T129" s="75"/>
      <c r="U129" s="75"/>
      <c r="V129" s="75"/>
      <c r="W129" s="75"/>
      <c r="X129" s="76"/>
    </row>
    <row r="130" spans="1:24" ht="13" customHeight="1">
      <c r="A130" s="69">
        <f t="shared" si="1"/>
        <v>20</v>
      </c>
      <c r="B130" s="12"/>
      <c r="C130" s="13" t="s">
        <v>219</v>
      </c>
      <c r="D130" s="14" t="s">
        <v>220</v>
      </c>
      <c r="E130" s="77">
        <v>6</v>
      </c>
      <c r="F130" s="16" t="s">
        <v>9</v>
      </c>
      <c r="G130" s="17"/>
      <c r="H130" s="58"/>
      <c r="I130" s="14"/>
      <c r="J130" s="19"/>
      <c r="K130" s="83"/>
      <c r="N130" s="1"/>
      <c r="X130" s="1"/>
    </row>
    <row r="131" spans="1:24" ht="13" customHeight="1">
      <c r="A131" s="69">
        <f t="shared" si="1"/>
        <v>21</v>
      </c>
      <c r="B131" s="3"/>
      <c r="C131" s="4" t="s">
        <v>97</v>
      </c>
      <c r="D131" s="5"/>
      <c r="E131" s="74"/>
      <c r="F131" s="7"/>
      <c r="G131" s="8"/>
      <c r="H131" s="57"/>
      <c r="I131" s="5"/>
      <c r="J131" s="10"/>
      <c r="K131" s="136"/>
      <c r="N131" s="76"/>
      <c r="P131" s="75"/>
      <c r="Q131" s="75"/>
      <c r="R131" s="75"/>
      <c r="S131" s="75"/>
      <c r="T131" s="75"/>
      <c r="U131" s="75"/>
      <c r="V131" s="75"/>
      <c r="W131" s="75"/>
      <c r="X131" s="76"/>
    </row>
    <row r="132" spans="1:24" ht="13" customHeight="1">
      <c r="A132" s="69">
        <f t="shared" si="1"/>
        <v>22</v>
      </c>
      <c r="B132" s="12"/>
      <c r="C132" s="13" t="s">
        <v>224</v>
      </c>
      <c r="D132" s="14" t="s">
        <v>742</v>
      </c>
      <c r="E132" s="77">
        <v>9</v>
      </c>
      <c r="F132" s="16" t="s">
        <v>853</v>
      </c>
      <c r="G132" s="17"/>
      <c r="H132" s="58"/>
      <c r="I132" s="14"/>
      <c r="J132" s="19"/>
      <c r="K132" s="83"/>
      <c r="N132" s="1"/>
      <c r="X132" s="1"/>
    </row>
    <row r="133" spans="1:24" ht="13" customHeight="1">
      <c r="A133" s="69">
        <f t="shared" ref="A133:A196" si="2">A132+1</f>
        <v>23</v>
      </c>
      <c r="B133" s="3"/>
      <c r="C133" s="4" t="s">
        <v>207</v>
      </c>
      <c r="D133" s="5" t="s">
        <v>77</v>
      </c>
      <c r="E133" s="74"/>
      <c r="F133" s="7"/>
      <c r="G133" s="8"/>
      <c r="H133" s="57"/>
      <c r="I133" s="5"/>
      <c r="J133" s="10"/>
      <c r="K133" s="136"/>
      <c r="N133" s="76"/>
      <c r="P133" s="75"/>
      <c r="Q133" s="75"/>
      <c r="R133" s="75"/>
      <c r="S133" s="75"/>
      <c r="T133" s="75"/>
      <c r="U133" s="75"/>
      <c r="V133" s="75"/>
      <c r="W133" s="75"/>
      <c r="X133" s="76"/>
    </row>
    <row r="134" spans="1:24" s="89" customFormat="1" ht="13" customHeight="1">
      <c r="A134" s="69">
        <f t="shared" si="2"/>
        <v>24</v>
      </c>
      <c r="B134" s="12"/>
      <c r="C134" s="13" t="s">
        <v>851</v>
      </c>
      <c r="D134" s="14" t="s">
        <v>216</v>
      </c>
      <c r="E134" s="77">
        <v>50</v>
      </c>
      <c r="F134" s="16" t="s">
        <v>11</v>
      </c>
      <c r="G134" s="17"/>
      <c r="H134" s="58"/>
      <c r="I134" s="14"/>
      <c r="J134" s="19"/>
      <c r="K134" s="83"/>
      <c r="N134" s="90"/>
      <c r="P134" s="91"/>
      <c r="Q134" s="91"/>
      <c r="R134" s="91"/>
      <c r="S134" s="91"/>
      <c r="T134" s="91"/>
      <c r="U134" s="91"/>
      <c r="V134" s="91"/>
      <c r="W134" s="91"/>
      <c r="X134" s="90"/>
    </row>
    <row r="135" spans="1:24" ht="13" customHeight="1">
      <c r="A135" s="69">
        <f t="shared" si="2"/>
        <v>25</v>
      </c>
      <c r="B135" s="3"/>
      <c r="C135" s="4" t="s">
        <v>207</v>
      </c>
      <c r="D135" s="5" t="s">
        <v>77</v>
      </c>
      <c r="E135" s="74"/>
      <c r="F135" s="7"/>
      <c r="G135" s="8"/>
      <c r="H135" s="57"/>
      <c r="I135" s="5"/>
      <c r="J135" s="10"/>
      <c r="K135" s="136"/>
      <c r="N135" s="76"/>
      <c r="P135" s="75"/>
      <c r="Q135" s="75"/>
      <c r="R135" s="75"/>
      <c r="S135" s="75"/>
      <c r="T135" s="75"/>
      <c r="U135" s="75"/>
      <c r="V135" s="75"/>
      <c r="W135" s="75"/>
      <c r="X135" s="76"/>
    </row>
    <row r="136" spans="1:24" s="89" customFormat="1" ht="13" customHeight="1">
      <c r="A136" s="69">
        <f t="shared" si="2"/>
        <v>26</v>
      </c>
      <c r="B136" s="12"/>
      <c r="C136" s="13" t="s">
        <v>851</v>
      </c>
      <c r="D136" s="14" t="s">
        <v>743</v>
      </c>
      <c r="E136" s="77">
        <v>10</v>
      </c>
      <c r="F136" s="16" t="s">
        <v>11</v>
      </c>
      <c r="G136" s="17"/>
      <c r="H136" s="58"/>
      <c r="I136" s="14"/>
      <c r="J136" s="19"/>
      <c r="K136" s="83"/>
      <c r="N136" s="90"/>
      <c r="P136" s="91"/>
      <c r="Q136" s="91"/>
      <c r="R136" s="91"/>
      <c r="S136" s="91"/>
      <c r="T136" s="91"/>
      <c r="U136" s="91"/>
      <c r="V136" s="91"/>
      <c r="W136" s="91"/>
      <c r="X136" s="90"/>
    </row>
    <row r="137" spans="1:24" ht="13" customHeight="1">
      <c r="A137" s="69">
        <f t="shared" si="2"/>
        <v>27</v>
      </c>
      <c r="B137" s="3"/>
      <c r="C137" s="4" t="s">
        <v>207</v>
      </c>
      <c r="D137" s="5" t="s">
        <v>77</v>
      </c>
      <c r="E137" s="74"/>
      <c r="F137" s="7"/>
      <c r="G137" s="8"/>
      <c r="H137" s="57"/>
      <c r="I137" s="5"/>
      <c r="J137" s="10"/>
      <c r="K137" s="136"/>
      <c r="N137" s="76"/>
      <c r="P137" s="75"/>
      <c r="Q137" s="75"/>
      <c r="R137" s="75"/>
      <c r="S137" s="75"/>
      <c r="T137" s="75"/>
      <c r="U137" s="75"/>
      <c r="V137" s="75"/>
      <c r="W137" s="75"/>
      <c r="X137" s="76"/>
    </row>
    <row r="138" spans="1:24" s="89" customFormat="1" ht="13" customHeight="1">
      <c r="A138" s="69">
        <f t="shared" si="2"/>
        <v>28</v>
      </c>
      <c r="B138" s="12"/>
      <c r="C138" s="13" t="s">
        <v>851</v>
      </c>
      <c r="D138" s="14" t="s">
        <v>212</v>
      </c>
      <c r="E138" s="77">
        <v>22</v>
      </c>
      <c r="F138" s="16" t="s">
        <v>11</v>
      </c>
      <c r="G138" s="17"/>
      <c r="H138" s="58"/>
      <c r="I138" s="14"/>
      <c r="J138" s="19"/>
      <c r="K138" s="83"/>
      <c r="N138" s="90"/>
      <c r="P138" s="91"/>
      <c r="Q138" s="91"/>
      <c r="R138" s="91"/>
      <c r="S138" s="91"/>
      <c r="T138" s="91"/>
      <c r="U138" s="91"/>
      <c r="V138" s="91"/>
      <c r="W138" s="91"/>
      <c r="X138" s="90"/>
    </row>
    <row r="139" spans="1:24" ht="13" customHeight="1">
      <c r="A139" s="69">
        <f t="shared" si="2"/>
        <v>29</v>
      </c>
      <c r="B139" s="3"/>
      <c r="C139" s="4" t="s">
        <v>207</v>
      </c>
      <c r="D139" s="5" t="s">
        <v>77</v>
      </c>
      <c r="E139" s="74"/>
      <c r="F139" s="7"/>
      <c r="G139" s="8"/>
      <c r="H139" s="57"/>
      <c r="I139" s="5"/>
      <c r="J139" s="10"/>
      <c r="K139" s="136"/>
      <c r="N139" s="76"/>
      <c r="P139" s="75"/>
      <c r="Q139" s="75"/>
      <c r="R139" s="75"/>
      <c r="S139" s="75"/>
      <c r="T139" s="75"/>
      <c r="U139" s="75"/>
      <c r="V139" s="75"/>
      <c r="W139" s="75"/>
      <c r="X139" s="76"/>
    </row>
    <row r="140" spans="1:24" s="89" customFormat="1" ht="13" customHeight="1">
      <c r="A140" s="69">
        <f t="shared" si="2"/>
        <v>30</v>
      </c>
      <c r="B140" s="12"/>
      <c r="C140" s="13" t="s">
        <v>851</v>
      </c>
      <c r="D140" s="14" t="s">
        <v>213</v>
      </c>
      <c r="E140" s="77">
        <v>73</v>
      </c>
      <c r="F140" s="16" t="s">
        <v>11</v>
      </c>
      <c r="G140" s="17"/>
      <c r="H140" s="58"/>
      <c r="I140" s="14"/>
      <c r="J140" s="19"/>
      <c r="K140" s="83"/>
      <c r="N140" s="90"/>
      <c r="P140" s="91"/>
      <c r="Q140" s="91"/>
      <c r="R140" s="91"/>
      <c r="S140" s="91"/>
      <c r="T140" s="91"/>
      <c r="U140" s="91"/>
      <c r="V140" s="91"/>
      <c r="W140" s="91"/>
      <c r="X140" s="90"/>
    </row>
    <row r="141" spans="1:24" ht="13" customHeight="1">
      <c r="A141" s="69">
        <f t="shared" si="2"/>
        <v>31</v>
      </c>
      <c r="B141" s="3"/>
      <c r="C141" s="4" t="s">
        <v>207</v>
      </c>
      <c r="D141" s="5" t="s">
        <v>98</v>
      </c>
      <c r="E141" s="74"/>
      <c r="F141" s="7"/>
      <c r="G141" s="8"/>
      <c r="H141" s="57"/>
      <c r="I141" s="5"/>
      <c r="J141" s="10"/>
      <c r="K141" s="136"/>
      <c r="N141" s="76"/>
      <c r="P141" s="75"/>
      <c r="Q141" s="75"/>
      <c r="R141" s="75"/>
      <c r="S141" s="75"/>
      <c r="T141" s="75"/>
      <c r="U141" s="75"/>
      <c r="V141" s="75"/>
      <c r="W141" s="75"/>
      <c r="X141" s="76"/>
    </row>
    <row r="142" spans="1:24" s="89" customFormat="1" ht="13" customHeight="1">
      <c r="A142" s="69">
        <f t="shared" si="2"/>
        <v>32</v>
      </c>
      <c r="B142" s="12"/>
      <c r="C142" s="13" t="s">
        <v>851</v>
      </c>
      <c r="D142" s="14" t="s">
        <v>214</v>
      </c>
      <c r="E142" s="77">
        <v>49</v>
      </c>
      <c r="F142" s="16" t="s">
        <v>11</v>
      </c>
      <c r="G142" s="17"/>
      <c r="H142" s="58"/>
      <c r="I142" s="14"/>
      <c r="J142" s="19"/>
      <c r="K142" s="83"/>
      <c r="N142" s="90"/>
      <c r="P142" s="91"/>
      <c r="Q142" s="91"/>
      <c r="R142" s="91"/>
      <c r="S142" s="91"/>
      <c r="T142" s="91"/>
      <c r="U142" s="91"/>
      <c r="V142" s="91"/>
      <c r="W142" s="91"/>
      <c r="X142" s="90"/>
    </row>
    <row r="143" spans="1:24" ht="13" customHeight="1">
      <c r="A143" s="69">
        <f t="shared" si="2"/>
        <v>33</v>
      </c>
      <c r="B143" s="3"/>
      <c r="C143" s="4" t="s">
        <v>207</v>
      </c>
      <c r="D143" s="5" t="s">
        <v>98</v>
      </c>
      <c r="E143" s="74"/>
      <c r="F143" s="7"/>
      <c r="G143" s="8"/>
      <c r="H143" s="57"/>
      <c r="I143" s="5"/>
      <c r="J143" s="10"/>
      <c r="K143" s="136"/>
      <c r="N143" s="76"/>
      <c r="P143" s="75"/>
      <c r="Q143" s="75"/>
      <c r="R143" s="75"/>
      <c r="S143" s="75"/>
      <c r="T143" s="75"/>
      <c r="U143" s="75"/>
      <c r="V143" s="75"/>
      <c r="W143" s="75"/>
      <c r="X143" s="76"/>
    </row>
    <row r="144" spans="1:24" s="89" customFormat="1" ht="13" customHeight="1">
      <c r="A144" s="69">
        <f t="shared" si="2"/>
        <v>34</v>
      </c>
      <c r="B144" s="12"/>
      <c r="C144" s="13" t="s">
        <v>851</v>
      </c>
      <c r="D144" s="14" t="s">
        <v>210</v>
      </c>
      <c r="E144" s="77">
        <v>18</v>
      </c>
      <c r="F144" s="16" t="s">
        <v>11</v>
      </c>
      <c r="G144" s="17"/>
      <c r="H144" s="58"/>
      <c r="I144" s="14"/>
      <c r="J144" s="19"/>
      <c r="K144" s="83"/>
      <c r="N144" s="90"/>
      <c r="P144" s="91"/>
      <c r="Q144" s="91"/>
      <c r="R144" s="91"/>
      <c r="S144" s="91"/>
      <c r="T144" s="91"/>
      <c r="U144" s="91"/>
      <c r="V144" s="91"/>
      <c r="W144" s="91"/>
      <c r="X144" s="90"/>
    </row>
    <row r="145" spans="1:24" ht="13" customHeight="1">
      <c r="A145" s="69">
        <f t="shared" si="2"/>
        <v>35</v>
      </c>
      <c r="B145" s="3"/>
      <c r="C145" s="4" t="s">
        <v>207</v>
      </c>
      <c r="D145" s="5" t="s">
        <v>77</v>
      </c>
      <c r="E145" s="74"/>
      <c r="F145" s="7"/>
      <c r="G145" s="8"/>
      <c r="H145" s="57"/>
      <c r="I145" s="5"/>
      <c r="J145" s="10"/>
      <c r="K145" s="136"/>
      <c r="N145" s="76"/>
      <c r="P145" s="75"/>
      <c r="Q145" s="75"/>
      <c r="R145" s="75"/>
      <c r="S145" s="75"/>
      <c r="T145" s="75"/>
      <c r="U145" s="75"/>
      <c r="V145" s="75"/>
      <c r="W145" s="75"/>
      <c r="X145" s="76"/>
    </row>
    <row r="146" spans="1:24" s="89" customFormat="1" ht="13" customHeight="1">
      <c r="A146" s="69">
        <f t="shared" si="2"/>
        <v>36</v>
      </c>
      <c r="B146" s="12"/>
      <c r="C146" s="13" t="s">
        <v>852</v>
      </c>
      <c r="D146" s="14" t="s">
        <v>212</v>
      </c>
      <c r="E146" s="77">
        <v>10</v>
      </c>
      <c r="F146" s="16" t="s">
        <v>11</v>
      </c>
      <c r="G146" s="17"/>
      <c r="H146" s="58"/>
      <c r="I146" s="14"/>
      <c r="J146" s="19"/>
      <c r="K146" s="29"/>
      <c r="N146" s="90"/>
      <c r="P146" s="91"/>
      <c r="Q146" s="91"/>
      <c r="R146" s="91"/>
      <c r="S146" s="91"/>
      <c r="T146" s="91"/>
      <c r="U146" s="91"/>
      <c r="V146" s="91"/>
      <c r="W146" s="91"/>
      <c r="X146" s="90"/>
    </row>
    <row r="147" spans="1:24" ht="13" customHeight="1">
      <c r="A147" s="69">
        <v>1</v>
      </c>
      <c r="B147" s="3"/>
      <c r="C147" s="4" t="s">
        <v>207</v>
      </c>
      <c r="D147" s="5" t="s">
        <v>77</v>
      </c>
      <c r="E147" s="74"/>
      <c r="F147" s="7"/>
      <c r="G147" s="8"/>
      <c r="H147" s="57"/>
      <c r="I147" s="5"/>
      <c r="J147" s="10"/>
      <c r="K147" s="136"/>
      <c r="N147" s="76"/>
      <c r="P147" s="75"/>
      <c r="Q147" s="75"/>
      <c r="R147" s="75"/>
      <c r="S147" s="75"/>
      <c r="T147" s="75"/>
      <c r="U147" s="75"/>
      <c r="V147" s="75"/>
      <c r="W147" s="75"/>
      <c r="X147" s="76"/>
    </row>
    <row r="148" spans="1:24" s="89" customFormat="1" ht="13" customHeight="1">
      <c r="A148" s="69">
        <f t="shared" si="2"/>
        <v>2</v>
      </c>
      <c r="B148" s="12"/>
      <c r="C148" s="13" t="s">
        <v>852</v>
      </c>
      <c r="D148" s="14" t="s">
        <v>213</v>
      </c>
      <c r="E148" s="77">
        <v>1</v>
      </c>
      <c r="F148" s="16" t="s">
        <v>11</v>
      </c>
      <c r="G148" s="17"/>
      <c r="H148" s="58"/>
      <c r="I148" s="14"/>
      <c r="J148" s="19"/>
      <c r="K148" s="83"/>
      <c r="N148" s="90"/>
      <c r="P148" s="91"/>
      <c r="Q148" s="91"/>
      <c r="R148" s="91"/>
      <c r="S148" s="91"/>
      <c r="T148" s="91"/>
      <c r="U148" s="91"/>
      <c r="V148" s="91"/>
      <c r="W148" s="91"/>
      <c r="X148" s="90"/>
    </row>
    <row r="149" spans="1:24" ht="13" customHeight="1">
      <c r="A149" s="69">
        <f t="shared" si="2"/>
        <v>3</v>
      </c>
      <c r="B149" s="3"/>
      <c r="C149" s="4" t="s">
        <v>207</v>
      </c>
      <c r="D149" s="5" t="s">
        <v>77</v>
      </c>
      <c r="E149" s="74"/>
      <c r="F149" s="7"/>
      <c r="G149" s="8"/>
      <c r="H149" s="57"/>
      <c r="I149" s="5"/>
      <c r="J149" s="10"/>
      <c r="K149" s="136"/>
      <c r="N149" s="76"/>
      <c r="P149" s="75"/>
      <c r="Q149" s="75"/>
      <c r="R149" s="75"/>
      <c r="S149" s="75"/>
      <c r="T149" s="75"/>
      <c r="U149" s="75"/>
      <c r="V149" s="75"/>
      <c r="W149" s="75"/>
      <c r="X149" s="76"/>
    </row>
    <row r="150" spans="1:24" s="89" customFormat="1" ht="13" customHeight="1">
      <c r="A150" s="69">
        <f t="shared" si="2"/>
        <v>4</v>
      </c>
      <c r="B150" s="12"/>
      <c r="C150" s="13" t="s">
        <v>852</v>
      </c>
      <c r="D150" s="14" t="s">
        <v>210</v>
      </c>
      <c r="E150" s="77">
        <v>25</v>
      </c>
      <c r="F150" s="16" t="s">
        <v>11</v>
      </c>
      <c r="G150" s="17"/>
      <c r="H150" s="58"/>
      <c r="I150" s="14"/>
      <c r="J150" s="19"/>
      <c r="K150" s="83"/>
      <c r="N150" s="90"/>
      <c r="P150" s="91"/>
      <c r="Q150" s="91"/>
      <c r="R150" s="91"/>
      <c r="S150" s="91"/>
      <c r="T150" s="91"/>
      <c r="U150" s="91"/>
      <c r="V150" s="91"/>
      <c r="W150" s="91"/>
      <c r="X150" s="90"/>
    </row>
    <row r="151" spans="1:24" ht="13" customHeight="1">
      <c r="A151" s="69">
        <f t="shared" si="2"/>
        <v>5</v>
      </c>
      <c r="B151" s="3"/>
      <c r="C151" s="4" t="s">
        <v>207</v>
      </c>
      <c r="D151" s="5" t="s">
        <v>77</v>
      </c>
      <c r="E151" s="74"/>
      <c r="F151" s="7"/>
      <c r="G151" s="8"/>
      <c r="H151" s="57"/>
      <c r="I151" s="5"/>
      <c r="J151" s="10"/>
      <c r="K151" s="136"/>
      <c r="N151" s="76"/>
      <c r="P151" s="75"/>
      <c r="Q151" s="75"/>
      <c r="R151" s="75"/>
      <c r="S151" s="75"/>
      <c r="T151" s="75"/>
      <c r="U151" s="75"/>
      <c r="V151" s="75"/>
      <c r="W151" s="75"/>
      <c r="X151" s="76"/>
    </row>
    <row r="152" spans="1:24" s="89" customFormat="1" ht="13" customHeight="1">
      <c r="A152" s="69">
        <f t="shared" si="2"/>
        <v>6</v>
      </c>
      <c r="B152" s="12"/>
      <c r="C152" s="13" t="s">
        <v>852</v>
      </c>
      <c r="D152" s="14" t="s">
        <v>744</v>
      </c>
      <c r="E152" s="77">
        <v>1</v>
      </c>
      <c r="F152" s="16" t="s">
        <v>11</v>
      </c>
      <c r="G152" s="17"/>
      <c r="H152" s="58"/>
      <c r="I152" s="14"/>
      <c r="J152" s="19"/>
      <c r="K152" s="83"/>
      <c r="N152" s="90"/>
      <c r="P152" s="91"/>
      <c r="Q152" s="91"/>
      <c r="R152" s="91"/>
      <c r="S152" s="91"/>
      <c r="T152" s="91"/>
      <c r="U152" s="91"/>
      <c r="V152" s="91"/>
      <c r="W152" s="91"/>
      <c r="X152" s="90"/>
    </row>
    <row r="153" spans="1:24" ht="13" customHeight="1">
      <c r="A153" s="69">
        <f t="shared" si="2"/>
        <v>7</v>
      </c>
      <c r="B153" s="3"/>
      <c r="C153" s="4" t="s">
        <v>207</v>
      </c>
      <c r="D153" s="5" t="s">
        <v>218</v>
      </c>
      <c r="E153" s="74"/>
      <c r="F153" s="7"/>
      <c r="G153" s="8"/>
      <c r="H153" s="57"/>
      <c r="I153" s="5"/>
      <c r="J153" s="10"/>
      <c r="K153" s="136"/>
      <c r="N153" s="76"/>
      <c r="P153" s="75"/>
      <c r="Q153" s="75"/>
      <c r="R153" s="75"/>
      <c r="S153" s="75"/>
      <c r="T153" s="75"/>
      <c r="U153" s="75"/>
      <c r="V153" s="75"/>
      <c r="W153" s="75"/>
      <c r="X153" s="76"/>
    </row>
    <row r="154" spans="1:24" s="89" customFormat="1" ht="13" customHeight="1">
      <c r="A154" s="69">
        <f t="shared" si="2"/>
        <v>8</v>
      </c>
      <c r="B154" s="12"/>
      <c r="C154" s="13" t="s">
        <v>208</v>
      </c>
      <c r="D154" s="14" t="s">
        <v>212</v>
      </c>
      <c r="E154" s="77">
        <v>1</v>
      </c>
      <c r="F154" s="16" t="s">
        <v>11</v>
      </c>
      <c r="G154" s="17"/>
      <c r="H154" s="58"/>
      <c r="I154" s="14"/>
      <c r="J154" s="19"/>
      <c r="K154" s="83"/>
      <c r="N154" s="90"/>
      <c r="P154" s="91"/>
      <c r="Q154" s="91"/>
      <c r="R154" s="91"/>
      <c r="S154" s="91"/>
      <c r="T154" s="91"/>
      <c r="U154" s="91"/>
      <c r="V154" s="91"/>
      <c r="W154" s="91"/>
      <c r="X154" s="90"/>
    </row>
    <row r="155" spans="1:24" ht="13" customHeight="1">
      <c r="A155" s="69">
        <f t="shared" si="2"/>
        <v>9</v>
      </c>
      <c r="B155" s="3"/>
      <c r="C155" s="4" t="s">
        <v>207</v>
      </c>
      <c r="D155" s="5" t="s">
        <v>218</v>
      </c>
      <c r="E155" s="74"/>
      <c r="F155" s="7"/>
      <c r="G155" s="8"/>
      <c r="H155" s="57"/>
      <c r="I155" s="5"/>
      <c r="J155" s="10"/>
      <c r="K155" s="136"/>
      <c r="N155" s="76"/>
      <c r="P155" s="75"/>
      <c r="Q155" s="75"/>
      <c r="R155" s="75"/>
      <c r="S155" s="75"/>
      <c r="T155" s="75"/>
      <c r="U155" s="75"/>
      <c r="V155" s="75"/>
      <c r="W155" s="75"/>
      <c r="X155" s="76"/>
    </row>
    <row r="156" spans="1:24" s="89" customFormat="1" ht="13" customHeight="1">
      <c r="A156" s="69">
        <f t="shared" si="2"/>
        <v>10</v>
      </c>
      <c r="B156" s="12"/>
      <c r="C156" s="13" t="s">
        <v>208</v>
      </c>
      <c r="D156" s="14" t="s">
        <v>210</v>
      </c>
      <c r="E156" s="77">
        <v>1</v>
      </c>
      <c r="F156" s="16" t="s">
        <v>11</v>
      </c>
      <c r="G156" s="17"/>
      <c r="H156" s="58"/>
      <c r="I156" s="14"/>
      <c r="J156" s="19"/>
      <c r="K156" s="83"/>
      <c r="N156" s="90"/>
      <c r="P156" s="91"/>
      <c r="Q156" s="91"/>
      <c r="R156" s="91"/>
      <c r="S156" s="91"/>
      <c r="T156" s="91"/>
      <c r="U156" s="91"/>
      <c r="V156" s="91"/>
      <c r="W156" s="91"/>
      <c r="X156" s="90"/>
    </row>
    <row r="157" spans="1:24" ht="13" customHeight="1">
      <c r="A157" s="69">
        <f t="shared" si="2"/>
        <v>11</v>
      </c>
      <c r="B157" s="3"/>
      <c r="C157" s="4"/>
      <c r="D157" s="5" t="s">
        <v>226</v>
      </c>
      <c r="E157" s="74"/>
      <c r="F157" s="7"/>
      <c r="G157" s="8"/>
      <c r="H157" s="57"/>
      <c r="I157" s="5"/>
      <c r="J157" s="10"/>
      <c r="K157" s="136"/>
      <c r="N157" s="76"/>
      <c r="P157" s="75"/>
      <c r="Q157" s="75"/>
      <c r="R157" s="75"/>
      <c r="S157" s="75"/>
      <c r="T157" s="75"/>
      <c r="U157" s="75"/>
      <c r="V157" s="75"/>
      <c r="W157" s="75"/>
      <c r="X157" s="76"/>
    </row>
    <row r="158" spans="1:24" s="110" customFormat="1" ht="13" customHeight="1">
      <c r="A158" s="69">
        <f t="shared" si="2"/>
        <v>12</v>
      </c>
      <c r="B158" s="12"/>
      <c r="C158" s="13" t="s">
        <v>225</v>
      </c>
      <c r="D158" s="14" t="s">
        <v>227</v>
      </c>
      <c r="E158" s="77">
        <v>2</v>
      </c>
      <c r="F158" s="16" t="s">
        <v>228</v>
      </c>
      <c r="G158" s="17"/>
      <c r="H158" s="58"/>
      <c r="I158" s="14"/>
      <c r="J158" s="19"/>
      <c r="K158" s="83"/>
      <c r="N158" s="111"/>
      <c r="P158" s="112"/>
      <c r="Q158" s="112"/>
      <c r="R158" s="112"/>
      <c r="S158" s="112"/>
      <c r="T158" s="112"/>
      <c r="U158" s="112"/>
      <c r="V158" s="112"/>
      <c r="W158" s="112"/>
      <c r="X158" s="111"/>
    </row>
    <row r="159" spans="1:24" ht="13" customHeight="1">
      <c r="A159" s="69">
        <f t="shared" si="2"/>
        <v>13</v>
      </c>
      <c r="B159" s="3"/>
      <c r="C159" s="4"/>
      <c r="D159" s="5" t="s">
        <v>226</v>
      </c>
      <c r="E159" s="74"/>
      <c r="F159" s="7"/>
      <c r="G159" s="8"/>
      <c r="H159" s="57"/>
      <c r="I159" s="5"/>
      <c r="J159" s="10"/>
      <c r="K159" s="136"/>
      <c r="N159" s="76"/>
      <c r="P159" s="75"/>
      <c r="Q159" s="75"/>
      <c r="R159" s="75"/>
      <c r="S159" s="75"/>
      <c r="T159" s="75"/>
      <c r="U159" s="75"/>
      <c r="V159" s="75"/>
      <c r="W159" s="75"/>
      <c r="X159" s="76"/>
    </row>
    <row r="160" spans="1:24" s="110" customFormat="1" ht="13" customHeight="1">
      <c r="A160" s="69">
        <f t="shared" si="2"/>
        <v>14</v>
      </c>
      <c r="B160" s="12"/>
      <c r="C160" s="13" t="s">
        <v>225</v>
      </c>
      <c r="D160" s="14" t="s">
        <v>229</v>
      </c>
      <c r="E160" s="77">
        <v>9</v>
      </c>
      <c r="F160" s="16" t="s">
        <v>228</v>
      </c>
      <c r="G160" s="17"/>
      <c r="H160" s="58"/>
      <c r="I160" s="14"/>
      <c r="J160" s="19"/>
      <c r="K160" s="83"/>
      <c r="N160" s="111"/>
      <c r="P160" s="112"/>
      <c r="Q160" s="112"/>
      <c r="R160" s="112"/>
      <c r="S160" s="112"/>
      <c r="T160" s="112"/>
      <c r="U160" s="112"/>
      <c r="V160" s="112"/>
      <c r="W160" s="112"/>
      <c r="X160" s="111"/>
    </row>
    <row r="161" spans="1:24" ht="13" customHeight="1">
      <c r="A161" s="69">
        <f t="shared" si="2"/>
        <v>15</v>
      </c>
      <c r="B161" s="3"/>
      <c r="C161" s="4"/>
      <c r="D161" s="5" t="s">
        <v>226</v>
      </c>
      <c r="E161" s="74"/>
      <c r="F161" s="7"/>
      <c r="G161" s="8"/>
      <c r="H161" s="57"/>
      <c r="I161" s="5"/>
      <c r="J161" s="10"/>
      <c r="K161" s="136"/>
      <c r="N161" s="76"/>
      <c r="P161" s="75"/>
      <c r="Q161" s="75"/>
      <c r="R161" s="75"/>
      <c r="S161" s="75"/>
      <c r="T161" s="75"/>
      <c r="U161" s="75"/>
      <c r="V161" s="75"/>
      <c r="W161" s="75"/>
      <c r="X161" s="76"/>
    </row>
    <row r="162" spans="1:24" s="110" customFormat="1" ht="13" customHeight="1">
      <c r="A162" s="69">
        <f t="shared" si="2"/>
        <v>16</v>
      </c>
      <c r="B162" s="12"/>
      <c r="C162" s="13" t="s">
        <v>225</v>
      </c>
      <c r="D162" s="14" t="s">
        <v>231</v>
      </c>
      <c r="E162" s="77">
        <v>1</v>
      </c>
      <c r="F162" s="16" t="s">
        <v>228</v>
      </c>
      <c r="G162" s="17"/>
      <c r="H162" s="58"/>
      <c r="I162" s="14"/>
      <c r="J162" s="19"/>
      <c r="K162" s="83"/>
      <c r="N162" s="111"/>
      <c r="P162" s="112"/>
      <c r="Q162" s="112"/>
      <c r="R162" s="112"/>
      <c r="S162" s="112"/>
      <c r="T162" s="112"/>
      <c r="U162" s="112"/>
      <c r="V162" s="112"/>
      <c r="W162" s="112"/>
      <c r="X162" s="111"/>
    </row>
    <row r="163" spans="1:24" ht="13" customHeight="1">
      <c r="A163" s="69">
        <f t="shared" si="2"/>
        <v>17</v>
      </c>
      <c r="B163" s="3"/>
      <c r="C163" s="4"/>
      <c r="D163" s="5" t="s">
        <v>232</v>
      </c>
      <c r="E163" s="74"/>
      <c r="F163" s="7"/>
      <c r="G163" s="8"/>
      <c r="H163" s="57"/>
      <c r="I163" s="5"/>
      <c r="J163" s="10"/>
      <c r="K163" s="136"/>
      <c r="N163" s="76"/>
      <c r="P163" s="75"/>
      <c r="Q163" s="75"/>
      <c r="R163" s="75"/>
      <c r="S163" s="75"/>
      <c r="T163" s="75"/>
      <c r="U163" s="75"/>
      <c r="V163" s="75"/>
      <c r="W163" s="75"/>
      <c r="X163" s="76"/>
    </row>
    <row r="164" spans="1:24" s="89" customFormat="1" ht="13" customHeight="1">
      <c r="A164" s="69">
        <f t="shared" si="2"/>
        <v>18</v>
      </c>
      <c r="B164" s="12"/>
      <c r="C164" s="13" t="s">
        <v>225</v>
      </c>
      <c r="D164" s="14" t="s">
        <v>234</v>
      </c>
      <c r="E164" s="77">
        <v>2</v>
      </c>
      <c r="F164" s="16" t="s">
        <v>103</v>
      </c>
      <c r="G164" s="17"/>
      <c r="H164" s="58"/>
      <c r="I164" s="14"/>
      <c r="J164" s="19"/>
      <c r="K164" s="83"/>
      <c r="N164" s="90"/>
      <c r="P164" s="91"/>
      <c r="Q164" s="91"/>
      <c r="R164" s="91"/>
      <c r="S164" s="91"/>
      <c r="T164" s="91"/>
      <c r="U164" s="91"/>
      <c r="V164" s="91"/>
      <c r="W164" s="91"/>
      <c r="X164" s="90"/>
    </row>
    <row r="165" spans="1:24" ht="13" customHeight="1">
      <c r="A165" s="69">
        <f t="shared" si="2"/>
        <v>19</v>
      </c>
      <c r="B165" s="3"/>
      <c r="C165" s="4"/>
      <c r="D165" s="5" t="s">
        <v>232</v>
      </c>
      <c r="E165" s="74"/>
      <c r="F165" s="7"/>
      <c r="G165" s="8"/>
      <c r="H165" s="57"/>
      <c r="I165" s="5"/>
      <c r="J165" s="10"/>
      <c r="K165" s="136"/>
      <c r="N165" s="76"/>
      <c r="P165" s="75"/>
      <c r="Q165" s="75"/>
      <c r="R165" s="75"/>
      <c r="S165" s="75"/>
      <c r="T165" s="75"/>
      <c r="U165" s="75"/>
      <c r="V165" s="75"/>
      <c r="W165" s="75"/>
      <c r="X165" s="76"/>
    </row>
    <row r="166" spans="1:24" s="89" customFormat="1" ht="13" customHeight="1">
      <c r="A166" s="69">
        <f t="shared" si="2"/>
        <v>20</v>
      </c>
      <c r="B166" s="12"/>
      <c r="C166" s="13" t="s">
        <v>225</v>
      </c>
      <c r="D166" s="14" t="s">
        <v>235</v>
      </c>
      <c r="E166" s="77">
        <v>1</v>
      </c>
      <c r="F166" s="16" t="s">
        <v>103</v>
      </c>
      <c r="G166" s="17"/>
      <c r="H166" s="58"/>
      <c r="I166" s="14"/>
      <c r="J166" s="19"/>
      <c r="K166" s="83"/>
      <c r="N166" s="90"/>
      <c r="P166" s="91"/>
      <c r="Q166" s="91"/>
      <c r="R166" s="91"/>
      <c r="S166" s="91"/>
      <c r="T166" s="91"/>
      <c r="U166" s="91"/>
      <c r="V166" s="91"/>
      <c r="W166" s="91"/>
      <c r="X166" s="90"/>
    </row>
    <row r="167" spans="1:24" ht="13" customHeight="1">
      <c r="A167" s="69">
        <f t="shared" si="2"/>
        <v>21</v>
      </c>
      <c r="B167" s="3"/>
      <c r="C167" s="4"/>
      <c r="D167" s="5" t="s">
        <v>232</v>
      </c>
      <c r="E167" s="74"/>
      <c r="F167" s="7"/>
      <c r="G167" s="8"/>
      <c r="H167" s="57"/>
      <c r="I167" s="5"/>
      <c r="J167" s="10"/>
      <c r="K167" s="136"/>
      <c r="N167" s="76"/>
      <c r="P167" s="75"/>
      <c r="Q167" s="75"/>
      <c r="R167" s="75"/>
      <c r="S167" s="75"/>
      <c r="T167" s="75"/>
      <c r="U167" s="75"/>
      <c r="V167" s="75"/>
      <c r="W167" s="75"/>
      <c r="X167" s="76"/>
    </row>
    <row r="168" spans="1:24" s="89" customFormat="1" ht="13" customHeight="1">
      <c r="A168" s="69">
        <f t="shared" si="2"/>
        <v>22</v>
      </c>
      <c r="B168" s="12"/>
      <c r="C168" s="13" t="s">
        <v>225</v>
      </c>
      <c r="D168" s="14" t="s">
        <v>236</v>
      </c>
      <c r="E168" s="77">
        <v>1</v>
      </c>
      <c r="F168" s="16" t="s">
        <v>103</v>
      </c>
      <c r="G168" s="17"/>
      <c r="H168" s="58"/>
      <c r="I168" s="14"/>
      <c r="J168" s="19"/>
      <c r="K168" s="83"/>
      <c r="N168" s="90"/>
      <c r="P168" s="91"/>
      <c r="Q168" s="91"/>
      <c r="R168" s="91"/>
      <c r="S168" s="91"/>
      <c r="T168" s="91"/>
      <c r="U168" s="91"/>
      <c r="V168" s="91"/>
      <c r="W168" s="91"/>
      <c r="X168" s="90"/>
    </row>
    <row r="169" spans="1:24" ht="13" customHeight="1">
      <c r="A169" s="69">
        <f t="shared" si="2"/>
        <v>23</v>
      </c>
      <c r="B169" s="3"/>
      <c r="C169" s="4"/>
      <c r="D169" s="5" t="s">
        <v>232</v>
      </c>
      <c r="E169" s="74"/>
      <c r="F169" s="7"/>
      <c r="G169" s="8"/>
      <c r="H169" s="57"/>
      <c r="I169" s="5"/>
      <c r="J169" s="10"/>
      <c r="K169" s="136"/>
      <c r="N169" s="76"/>
      <c r="P169" s="75"/>
      <c r="Q169" s="75"/>
      <c r="R169" s="75"/>
      <c r="S169" s="75"/>
      <c r="T169" s="75"/>
      <c r="U169" s="75"/>
      <c r="V169" s="75"/>
      <c r="W169" s="75"/>
      <c r="X169" s="76"/>
    </row>
    <row r="170" spans="1:24" s="110" customFormat="1" ht="13" customHeight="1">
      <c r="A170" s="69">
        <f t="shared" si="2"/>
        <v>24</v>
      </c>
      <c r="B170" s="12"/>
      <c r="C170" s="13" t="s">
        <v>225</v>
      </c>
      <c r="D170" s="14" t="s">
        <v>237</v>
      </c>
      <c r="E170" s="77">
        <v>1</v>
      </c>
      <c r="F170" s="16" t="s">
        <v>103</v>
      </c>
      <c r="G170" s="17"/>
      <c r="H170" s="58"/>
      <c r="I170" s="14"/>
      <c r="J170" s="19"/>
      <c r="K170" s="83"/>
      <c r="N170" s="111"/>
      <c r="P170" s="112"/>
      <c r="Q170" s="112"/>
      <c r="R170" s="112"/>
      <c r="S170" s="112"/>
      <c r="T170" s="112"/>
      <c r="U170" s="112"/>
      <c r="V170" s="112"/>
      <c r="W170" s="112"/>
      <c r="X170" s="111"/>
    </row>
    <row r="171" spans="1:24" ht="13" customHeight="1">
      <c r="A171" s="69">
        <f t="shared" si="2"/>
        <v>25</v>
      </c>
      <c r="B171" s="3"/>
      <c r="C171" s="4"/>
      <c r="D171" s="5" t="s">
        <v>239</v>
      </c>
      <c r="E171" s="74"/>
      <c r="F171" s="7"/>
      <c r="G171" s="8"/>
      <c r="H171" s="57"/>
      <c r="I171" s="5"/>
      <c r="J171" s="10"/>
      <c r="K171" s="136"/>
      <c r="N171" s="76"/>
      <c r="P171" s="75"/>
      <c r="Q171" s="75"/>
      <c r="R171" s="75"/>
      <c r="S171" s="75"/>
      <c r="T171" s="75"/>
      <c r="U171" s="75"/>
      <c r="V171" s="75"/>
      <c r="W171" s="75"/>
      <c r="X171" s="76"/>
    </row>
    <row r="172" spans="1:24" s="110" customFormat="1" ht="13" customHeight="1">
      <c r="A172" s="69">
        <f t="shared" si="2"/>
        <v>26</v>
      </c>
      <c r="B172" s="12"/>
      <c r="C172" s="13" t="s">
        <v>225</v>
      </c>
      <c r="D172" s="14" t="s">
        <v>229</v>
      </c>
      <c r="E172" s="77">
        <v>2</v>
      </c>
      <c r="F172" s="16" t="s">
        <v>103</v>
      </c>
      <c r="G172" s="17"/>
      <c r="H172" s="58"/>
      <c r="I172" s="14"/>
      <c r="J172" s="19"/>
      <c r="K172" s="83"/>
      <c r="N172" s="111"/>
      <c r="P172" s="112"/>
      <c r="Q172" s="112"/>
      <c r="R172" s="112"/>
      <c r="S172" s="112"/>
      <c r="T172" s="112"/>
      <c r="U172" s="112"/>
      <c r="V172" s="112"/>
      <c r="W172" s="112"/>
      <c r="X172" s="111"/>
    </row>
    <row r="173" spans="1:24" ht="13" customHeight="1">
      <c r="A173" s="69">
        <f t="shared" si="2"/>
        <v>27</v>
      </c>
      <c r="B173" s="3"/>
      <c r="C173" s="4"/>
      <c r="D173" s="5" t="s">
        <v>238</v>
      </c>
      <c r="E173" s="74"/>
      <c r="F173" s="7"/>
      <c r="G173" s="8"/>
      <c r="H173" s="57"/>
      <c r="I173" s="5"/>
      <c r="J173" s="10"/>
      <c r="K173" s="136"/>
      <c r="N173" s="76"/>
      <c r="P173" s="75"/>
      <c r="Q173" s="75"/>
      <c r="R173" s="75"/>
      <c r="S173" s="75"/>
      <c r="T173" s="75"/>
      <c r="U173" s="75"/>
      <c r="V173" s="75"/>
      <c r="W173" s="75"/>
      <c r="X173" s="76"/>
    </row>
    <row r="174" spans="1:24" s="110" customFormat="1" ht="13" customHeight="1">
      <c r="A174" s="69">
        <f t="shared" si="2"/>
        <v>28</v>
      </c>
      <c r="B174" s="12"/>
      <c r="C174" s="13" t="s">
        <v>225</v>
      </c>
      <c r="D174" s="14" t="s">
        <v>231</v>
      </c>
      <c r="E174" s="77">
        <v>1</v>
      </c>
      <c r="F174" s="16" t="s">
        <v>103</v>
      </c>
      <c r="G174" s="17"/>
      <c r="H174" s="58"/>
      <c r="I174" s="14"/>
      <c r="J174" s="19"/>
      <c r="K174" s="83"/>
      <c r="N174" s="111"/>
      <c r="P174" s="112"/>
      <c r="Q174" s="112"/>
      <c r="R174" s="112"/>
      <c r="S174" s="112"/>
      <c r="T174" s="112"/>
      <c r="U174" s="112"/>
      <c r="V174" s="112"/>
      <c r="W174" s="112"/>
      <c r="X174" s="111"/>
    </row>
    <row r="175" spans="1:24" ht="13" customHeight="1">
      <c r="A175" s="69">
        <f t="shared" si="2"/>
        <v>29</v>
      </c>
      <c r="B175" s="3"/>
      <c r="C175" s="4"/>
      <c r="D175" s="5" t="s">
        <v>238</v>
      </c>
      <c r="E175" s="74"/>
      <c r="F175" s="7"/>
      <c r="G175" s="8"/>
      <c r="H175" s="57"/>
      <c r="I175" s="5"/>
      <c r="J175" s="10"/>
      <c r="K175" s="136"/>
      <c r="N175" s="76"/>
      <c r="P175" s="75"/>
      <c r="Q175" s="75"/>
      <c r="R175" s="75"/>
      <c r="S175" s="75"/>
      <c r="T175" s="75"/>
      <c r="U175" s="75"/>
      <c r="V175" s="75"/>
      <c r="W175" s="75"/>
      <c r="X175" s="76"/>
    </row>
    <row r="176" spans="1:24" s="110" customFormat="1" ht="13" customHeight="1">
      <c r="A176" s="69">
        <f t="shared" si="2"/>
        <v>30</v>
      </c>
      <c r="B176" s="12"/>
      <c r="C176" s="13" t="s">
        <v>225</v>
      </c>
      <c r="D176" s="14" t="s">
        <v>234</v>
      </c>
      <c r="E176" s="77">
        <v>4</v>
      </c>
      <c r="F176" s="16" t="s">
        <v>103</v>
      </c>
      <c r="G176" s="17"/>
      <c r="H176" s="58"/>
      <c r="I176" s="14"/>
      <c r="J176" s="19"/>
      <c r="K176" s="83"/>
      <c r="N176" s="111"/>
      <c r="P176" s="112"/>
      <c r="Q176" s="112"/>
      <c r="R176" s="112"/>
      <c r="S176" s="112"/>
      <c r="T176" s="112"/>
      <c r="U176" s="112"/>
      <c r="V176" s="112"/>
      <c r="W176" s="112"/>
      <c r="X176" s="111"/>
    </row>
    <row r="177" spans="1:24" ht="13" customHeight="1">
      <c r="A177" s="69">
        <f t="shared" si="2"/>
        <v>31</v>
      </c>
      <c r="B177" s="3"/>
      <c r="C177" s="4"/>
      <c r="D177" s="5" t="s">
        <v>238</v>
      </c>
      <c r="E177" s="74"/>
      <c r="F177" s="7"/>
      <c r="G177" s="8"/>
      <c r="H177" s="57"/>
      <c r="I177" s="5"/>
      <c r="J177" s="10"/>
      <c r="K177" s="136"/>
      <c r="N177" s="76"/>
      <c r="P177" s="75"/>
      <c r="Q177" s="75"/>
      <c r="R177" s="75"/>
      <c r="S177" s="75"/>
      <c r="T177" s="75"/>
      <c r="U177" s="75"/>
      <c r="V177" s="75"/>
      <c r="W177" s="75"/>
      <c r="X177" s="76"/>
    </row>
    <row r="178" spans="1:24" s="110" customFormat="1" ht="13" customHeight="1">
      <c r="A178" s="69">
        <f t="shared" si="2"/>
        <v>32</v>
      </c>
      <c r="B178" s="12"/>
      <c r="C178" s="13" t="s">
        <v>225</v>
      </c>
      <c r="D178" s="14" t="s">
        <v>240</v>
      </c>
      <c r="E178" s="77">
        <v>2</v>
      </c>
      <c r="F178" s="16" t="s">
        <v>103</v>
      </c>
      <c r="G178" s="17"/>
      <c r="H178" s="58"/>
      <c r="I178" s="14"/>
      <c r="J178" s="19"/>
      <c r="K178" s="83"/>
      <c r="N178" s="111"/>
      <c r="P178" s="112"/>
      <c r="Q178" s="112"/>
      <c r="R178" s="112"/>
      <c r="S178" s="112"/>
      <c r="T178" s="112"/>
      <c r="U178" s="112"/>
      <c r="V178" s="112"/>
      <c r="W178" s="112"/>
      <c r="X178" s="111"/>
    </row>
    <row r="179" spans="1:24" ht="13" customHeight="1">
      <c r="A179" s="69">
        <f t="shared" si="2"/>
        <v>33</v>
      </c>
      <c r="B179" s="3"/>
      <c r="C179" s="4"/>
      <c r="D179" s="5" t="s">
        <v>238</v>
      </c>
      <c r="E179" s="74"/>
      <c r="F179" s="7"/>
      <c r="G179" s="8"/>
      <c r="H179" s="57"/>
      <c r="I179" s="5"/>
      <c r="J179" s="10"/>
      <c r="K179" s="136"/>
      <c r="N179" s="76"/>
      <c r="P179" s="75"/>
      <c r="Q179" s="75"/>
      <c r="R179" s="75"/>
      <c r="S179" s="75"/>
      <c r="T179" s="75"/>
      <c r="U179" s="75"/>
      <c r="V179" s="75"/>
      <c r="W179" s="75"/>
      <c r="X179" s="76"/>
    </row>
    <row r="180" spans="1:24" s="110" customFormat="1" ht="13" customHeight="1">
      <c r="A180" s="69">
        <f t="shared" si="2"/>
        <v>34</v>
      </c>
      <c r="B180" s="12"/>
      <c r="C180" s="13" t="s">
        <v>225</v>
      </c>
      <c r="D180" s="14" t="s">
        <v>241</v>
      </c>
      <c r="E180" s="77">
        <v>15</v>
      </c>
      <c r="F180" s="16" t="s">
        <v>103</v>
      </c>
      <c r="G180" s="17"/>
      <c r="H180" s="58"/>
      <c r="I180" s="14"/>
      <c r="J180" s="19"/>
      <c r="K180" s="83"/>
      <c r="N180" s="111"/>
      <c r="P180" s="112"/>
      <c r="Q180" s="112"/>
      <c r="R180" s="112"/>
      <c r="S180" s="112"/>
      <c r="T180" s="112"/>
      <c r="U180" s="112"/>
      <c r="V180" s="112"/>
      <c r="W180" s="112"/>
      <c r="X180" s="111"/>
    </row>
    <row r="181" spans="1:24" ht="13" customHeight="1">
      <c r="A181" s="69">
        <f t="shared" si="2"/>
        <v>35</v>
      </c>
      <c r="B181" s="3"/>
      <c r="C181" s="4"/>
      <c r="D181" s="5" t="s">
        <v>702</v>
      </c>
      <c r="E181" s="74"/>
      <c r="F181" s="7"/>
      <c r="G181" s="8"/>
      <c r="H181" s="57"/>
      <c r="I181" s="5"/>
      <c r="J181" s="10"/>
      <c r="K181" s="136"/>
      <c r="N181" s="76"/>
      <c r="P181" s="75"/>
      <c r="Q181" s="75"/>
      <c r="R181" s="75"/>
      <c r="S181" s="75"/>
      <c r="T181" s="75"/>
      <c r="U181" s="75"/>
      <c r="V181" s="75"/>
      <c r="W181" s="75"/>
      <c r="X181" s="76"/>
    </row>
    <row r="182" spans="1:24" s="110" customFormat="1" ht="13" customHeight="1">
      <c r="A182" s="69">
        <f t="shared" si="2"/>
        <v>36</v>
      </c>
      <c r="B182" s="12"/>
      <c r="C182" s="13" t="s">
        <v>225</v>
      </c>
      <c r="D182" s="14" t="s">
        <v>865</v>
      </c>
      <c r="E182" s="77">
        <v>26</v>
      </c>
      <c r="F182" s="16" t="s">
        <v>103</v>
      </c>
      <c r="G182" s="17"/>
      <c r="H182" s="58"/>
      <c r="I182" s="14"/>
      <c r="J182" s="19"/>
      <c r="K182" s="29"/>
      <c r="N182" s="111"/>
      <c r="P182" s="112"/>
      <c r="Q182" s="112"/>
      <c r="R182" s="112"/>
      <c r="S182" s="112"/>
      <c r="T182" s="112"/>
      <c r="U182" s="112"/>
      <c r="V182" s="112"/>
      <c r="W182" s="112"/>
      <c r="X182" s="111"/>
    </row>
    <row r="183" spans="1:24" ht="13" customHeight="1">
      <c r="A183" s="69">
        <v>1</v>
      </c>
      <c r="B183" s="3"/>
      <c r="C183" s="4"/>
      <c r="D183" s="5" t="s">
        <v>703</v>
      </c>
      <c r="E183" s="74"/>
      <c r="F183" s="7"/>
      <c r="G183" s="8"/>
      <c r="H183" s="57"/>
      <c r="I183" s="5"/>
      <c r="J183" s="10"/>
      <c r="K183" s="136"/>
      <c r="N183" s="76"/>
      <c r="P183" s="75"/>
      <c r="Q183" s="75"/>
      <c r="R183" s="75"/>
      <c r="S183" s="75"/>
      <c r="T183" s="75"/>
      <c r="U183" s="75"/>
      <c r="V183" s="75"/>
      <c r="W183" s="75"/>
      <c r="X183" s="76"/>
    </row>
    <row r="184" spans="1:24" s="110" customFormat="1" ht="13" customHeight="1">
      <c r="A184" s="69">
        <f t="shared" si="2"/>
        <v>2</v>
      </c>
      <c r="B184" s="12"/>
      <c r="C184" s="13" t="s">
        <v>225</v>
      </c>
      <c r="D184" s="14" t="s">
        <v>865</v>
      </c>
      <c r="E184" s="77">
        <v>6</v>
      </c>
      <c r="F184" s="16" t="s">
        <v>103</v>
      </c>
      <c r="G184" s="17"/>
      <c r="H184" s="58"/>
      <c r="I184" s="14"/>
      <c r="J184" s="19"/>
      <c r="K184" s="83"/>
      <c r="N184" s="111"/>
      <c r="P184" s="112"/>
      <c r="Q184" s="112"/>
      <c r="R184" s="112"/>
      <c r="S184" s="112"/>
      <c r="T184" s="112"/>
      <c r="U184" s="112"/>
      <c r="V184" s="112"/>
      <c r="W184" s="112"/>
      <c r="X184" s="111"/>
    </row>
    <row r="185" spans="1:24" ht="13" customHeight="1">
      <c r="A185" s="69">
        <f t="shared" si="2"/>
        <v>3</v>
      </c>
      <c r="B185" s="3"/>
      <c r="C185" s="4"/>
      <c r="D185" s="5" t="s">
        <v>704</v>
      </c>
      <c r="E185" s="74"/>
      <c r="F185" s="7"/>
      <c r="G185" s="8"/>
      <c r="H185" s="57"/>
      <c r="I185" s="5"/>
      <c r="J185" s="10"/>
      <c r="K185" s="136"/>
      <c r="N185" s="76"/>
      <c r="P185" s="75"/>
      <c r="Q185" s="75"/>
      <c r="R185" s="75"/>
      <c r="S185" s="75"/>
      <c r="T185" s="75"/>
      <c r="U185" s="75"/>
      <c r="V185" s="75"/>
      <c r="W185" s="75"/>
      <c r="X185" s="76"/>
    </row>
    <row r="186" spans="1:24" s="110" customFormat="1" ht="13" customHeight="1">
      <c r="A186" s="69">
        <f t="shared" si="2"/>
        <v>4</v>
      </c>
      <c r="B186" s="12"/>
      <c r="C186" s="13" t="s">
        <v>225</v>
      </c>
      <c r="D186" s="14" t="s">
        <v>245</v>
      </c>
      <c r="E186" s="77">
        <v>6</v>
      </c>
      <c r="F186" s="16" t="s">
        <v>103</v>
      </c>
      <c r="G186" s="17"/>
      <c r="H186" s="58"/>
      <c r="I186" s="14"/>
      <c r="J186" s="19"/>
      <c r="K186" s="83"/>
      <c r="N186" s="111"/>
      <c r="P186" s="112"/>
      <c r="Q186" s="112"/>
      <c r="R186" s="112"/>
      <c r="S186" s="112"/>
      <c r="T186" s="112"/>
      <c r="U186" s="112"/>
      <c r="V186" s="112"/>
      <c r="W186" s="112"/>
      <c r="X186" s="111"/>
    </row>
    <row r="187" spans="1:24" ht="13" customHeight="1">
      <c r="A187" s="69">
        <f t="shared" si="2"/>
        <v>5</v>
      </c>
      <c r="B187" s="3"/>
      <c r="C187" s="4"/>
      <c r="D187" s="5" t="s">
        <v>242</v>
      </c>
      <c r="E187" s="74"/>
      <c r="F187" s="7"/>
      <c r="G187" s="8"/>
      <c r="H187" s="57"/>
      <c r="I187" s="5"/>
      <c r="J187" s="10"/>
      <c r="K187" s="136"/>
      <c r="N187" s="76"/>
      <c r="P187" s="75"/>
      <c r="Q187" s="75"/>
      <c r="R187" s="75"/>
      <c r="S187" s="75"/>
      <c r="T187" s="75"/>
      <c r="U187" s="75"/>
      <c r="V187" s="75"/>
      <c r="W187" s="75"/>
      <c r="X187" s="76"/>
    </row>
    <row r="188" spans="1:24" s="110" customFormat="1" ht="13" customHeight="1">
      <c r="A188" s="69">
        <f t="shared" si="2"/>
        <v>6</v>
      </c>
      <c r="B188" s="12"/>
      <c r="C188" s="13" t="s">
        <v>225</v>
      </c>
      <c r="D188" s="14" t="s">
        <v>243</v>
      </c>
      <c r="E188" s="77">
        <v>4</v>
      </c>
      <c r="F188" s="16" t="s">
        <v>103</v>
      </c>
      <c r="G188" s="17"/>
      <c r="H188" s="58"/>
      <c r="I188" s="14"/>
      <c r="J188" s="19"/>
      <c r="K188" s="83"/>
      <c r="N188" s="111"/>
      <c r="P188" s="112"/>
      <c r="Q188" s="112"/>
      <c r="R188" s="112"/>
      <c r="S188" s="112"/>
      <c r="T188" s="112"/>
      <c r="U188" s="112"/>
      <c r="V188" s="112"/>
      <c r="W188" s="112"/>
      <c r="X188" s="111"/>
    </row>
    <row r="189" spans="1:24" ht="13" customHeight="1">
      <c r="A189" s="69">
        <f t="shared" si="2"/>
        <v>7</v>
      </c>
      <c r="B189" s="3"/>
      <c r="C189" s="4"/>
      <c r="D189" s="5" t="s">
        <v>242</v>
      </c>
      <c r="E189" s="74"/>
      <c r="F189" s="7"/>
      <c r="G189" s="8"/>
      <c r="H189" s="57"/>
      <c r="I189" s="5"/>
      <c r="J189" s="10"/>
      <c r="K189" s="136"/>
      <c r="N189" s="76"/>
      <c r="P189" s="75"/>
      <c r="Q189" s="75"/>
      <c r="R189" s="75"/>
      <c r="S189" s="75"/>
      <c r="T189" s="75"/>
      <c r="U189" s="75"/>
      <c r="V189" s="75"/>
      <c r="W189" s="75"/>
      <c r="X189" s="76"/>
    </row>
    <row r="190" spans="1:24" s="110" customFormat="1" ht="13" customHeight="1">
      <c r="A190" s="69">
        <f t="shared" si="2"/>
        <v>8</v>
      </c>
      <c r="B190" s="12"/>
      <c r="C190" s="13" t="s">
        <v>225</v>
      </c>
      <c r="D190" s="14" t="s">
        <v>244</v>
      </c>
      <c r="E190" s="77">
        <v>37</v>
      </c>
      <c r="F190" s="16" t="s">
        <v>103</v>
      </c>
      <c r="G190" s="17"/>
      <c r="H190" s="58"/>
      <c r="I190" s="14"/>
      <c r="J190" s="19"/>
      <c r="K190" s="83"/>
      <c r="N190" s="111"/>
      <c r="P190" s="112"/>
      <c r="Q190" s="112"/>
      <c r="R190" s="112"/>
      <c r="S190" s="112"/>
      <c r="T190" s="112"/>
      <c r="U190" s="112"/>
      <c r="V190" s="112"/>
      <c r="W190" s="112"/>
      <c r="X190" s="111"/>
    </row>
    <row r="191" spans="1:24" ht="13" customHeight="1">
      <c r="A191" s="69">
        <f t="shared" si="2"/>
        <v>9</v>
      </c>
      <c r="B191" s="3"/>
      <c r="C191" s="4"/>
      <c r="D191" s="5" t="s">
        <v>866</v>
      </c>
      <c r="E191" s="74"/>
      <c r="F191" s="7"/>
      <c r="G191" s="8"/>
      <c r="H191" s="57"/>
      <c r="I191" s="5"/>
      <c r="J191" s="10"/>
      <c r="K191" s="136"/>
      <c r="N191" s="76"/>
      <c r="P191" s="75"/>
      <c r="Q191" s="75"/>
      <c r="R191" s="75"/>
      <c r="S191" s="75"/>
      <c r="T191" s="75"/>
      <c r="U191" s="75"/>
      <c r="V191" s="75"/>
      <c r="W191" s="75"/>
      <c r="X191" s="76"/>
    </row>
    <row r="192" spans="1:24" s="89" customFormat="1" ht="13" customHeight="1">
      <c r="A192" s="69">
        <f t="shared" si="2"/>
        <v>10</v>
      </c>
      <c r="B192" s="12"/>
      <c r="C192" s="13" t="s">
        <v>225</v>
      </c>
      <c r="D192" s="14" t="s">
        <v>245</v>
      </c>
      <c r="E192" s="77">
        <v>13</v>
      </c>
      <c r="F192" s="16" t="s">
        <v>228</v>
      </c>
      <c r="G192" s="17"/>
      <c r="H192" s="58"/>
      <c r="I192" s="14"/>
      <c r="J192" s="19"/>
      <c r="K192" s="83"/>
      <c r="N192" s="90"/>
      <c r="P192" s="91"/>
      <c r="Q192" s="91"/>
      <c r="R192" s="91"/>
      <c r="S192" s="91"/>
      <c r="T192" s="91"/>
      <c r="U192" s="91"/>
      <c r="V192" s="91"/>
      <c r="W192" s="91"/>
      <c r="X192" s="90"/>
    </row>
    <row r="193" spans="1:24" ht="13" customHeight="1">
      <c r="A193" s="69">
        <f t="shared" si="2"/>
        <v>11</v>
      </c>
      <c r="B193" s="3"/>
      <c r="C193" s="4"/>
      <c r="D193" s="5" t="s">
        <v>883</v>
      </c>
      <c r="E193" s="74"/>
      <c r="F193" s="7"/>
      <c r="G193" s="8"/>
      <c r="H193" s="57"/>
      <c r="I193" s="5"/>
      <c r="J193" s="10"/>
      <c r="K193" s="136"/>
      <c r="N193" s="76"/>
      <c r="P193" s="75"/>
      <c r="Q193" s="75"/>
      <c r="R193" s="75"/>
      <c r="S193" s="75"/>
      <c r="T193" s="75"/>
      <c r="U193" s="75"/>
      <c r="V193" s="75"/>
      <c r="W193" s="75"/>
      <c r="X193" s="76"/>
    </row>
    <row r="194" spans="1:24" s="110" customFormat="1" ht="13" customHeight="1">
      <c r="A194" s="69">
        <f t="shared" si="2"/>
        <v>12</v>
      </c>
      <c r="B194" s="12"/>
      <c r="C194" s="13" t="s">
        <v>247</v>
      </c>
      <c r="D194" s="14" t="s">
        <v>882</v>
      </c>
      <c r="E194" s="77">
        <v>1</v>
      </c>
      <c r="F194" s="16" t="s">
        <v>8</v>
      </c>
      <c r="G194" s="17"/>
      <c r="H194" s="58"/>
      <c r="I194" s="14"/>
      <c r="J194" s="19"/>
      <c r="K194" s="83"/>
      <c r="N194" s="111"/>
      <c r="P194" s="112"/>
      <c r="Q194" s="112"/>
      <c r="R194" s="112"/>
      <c r="S194" s="112"/>
      <c r="T194" s="112"/>
      <c r="U194" s="112"/>
      <c r="V194" s="112"/>
      <c r="W194" s="112"/>
      <c r="X194" s="111"/>
    </row>
    <row r="195" spans="1:24" ht="13" customHeight="1">
      <c r="A195" s="69">
        <f t="shared" si="2"/>
        <v>13</v>
      </c>
      <c r="B195" s="3"/>
      <c r="C195" s="4"/>
      <c r="D195" s="5" t="s">
        <v>885</v>
      </c>
      <c r="E195" s="74"/>
      <c r="F195" s="7"/>
      <c r="G195" s="8"/>
      <c r="H195" s="57"/>
      <c r="I195" s="5"/>
      <c r="J195" s="10"/>
      <c r="K195" s="136"/>
      <c r="N195" s="76"/>
      <c r="P195" s="75"/>
      <c r="Q195" s="75"/>
      <c r="R195" s="75"/>
      <c r="S195" s="75"/>
      <c r="T195" s="75"/>
      <c r="U195" s="75"/>
      <c r="V195" s="75"/>
      <c r="W195" s="75"/>
      <c r="X195" s="76"/>
    </row>
    <row r="196" spans="1:24" s="110" customFormat="1" ht="13" customHeight="1">
      <c r="A196" s="69">
        <f t="shared" si="2"/>
        <v>14</v>
      </c>
      <c r="B196" s="12"/>
      <c r="C196" s="13" t="s">
        <v>247</v>
      </c>
      <c r="D196" s="14" t="s">
        <v>884</v>
      </c>
      <c r="E196" s="77">
        <v>1</v>
      </c>
      <c r="F196" s="16" t="s">
        <v>8</v>
      </c>
      <c r="G196" s="17"/>
      <c r="H196" s="58"/>
      <c r="I196" s="14"/>
      <c r="J196" s="19"/>
      <c r="K196" s="83"/>
      <c r="N196" s="111"/>
      <c r="P196" s="112"/>
      <c r="Q196" s="112"/>
      <c r="R196" s="112"/>
      <c r="S196" s="112"/>
      <c r="T196" s="112"/>
      <c r="U196" s="112"/>
      <c r="V196" s="112"/>
      <c r="W196" s="112"/>
      <c r="X196" s="111"/>
    </row>
    <row r="197" spans="1:24" ht="13" customHeight="1">
      <c r="A197" s="69">
        <f t="shared" ref="A197:A218" si="3">A196+1</f>
        <v>15</v>
      </c>
      <c r="B197" s="3"/>
      <c r="C197" s="4"/>
      <c r="D197" s="5" t="s">
        <v>886</v>
      </c>
      <c r="E197" s="74"/>
      <c r="F197" s="7"/>
      <c r="G197" s="8"/>
      <c r="H197" s="57"/>
      <c r="I197" s="5"/>
      <c r="J197" s="10"/>
      <c r="K197" s="136"/>
      <c r="N197" s="76"/>
      <c r="P197" s="75"/>
      <c r="Q197" s="75"/>
      <c r="R197" s="75"/>
      <c r="S197" s="75"/>
      <c r="T197" s="75"/>
      <c r="U197" s="75"/>
      <c r="V197" s="75"/>
      <c r="W197" s="75"/>
      <c r="X197" s="76"/>
    </row>
    <row r="198" spans="1:24" s="110" customFormat="1" ht="13" customHeight="1">
      <c r="A198" s="69">
        <f t="shared" si="3"/>
        <v>16</v>
      </c>
      <c r="B198" s="12"/>
      <c r="C198" s="13" t="s">
        <v>247</v>
      </c>
      <c r="D198" s="14" t="s">
        <v>887</v>
      </c>
      <c r="E198" s="77">
        <v>1</v>
      </c>
      <c r="F198" s="16" t="s">
        <v>8</v>
      </c>
      <c r="G198" s="17"/>
      <c r="H198" s="58"/>
      <c r="I198" s="14"/>
      <c r="J198" s="19"/>
      <c r="K198" s="83"/>
      <c r="N198" s="111"/>
      <c r="P198" s="112"/>
      <c r="Q198" s="112"/>
      <c r="R198" s="112"/>
      <c r="S198" s="112"/>
      <c r="T198" s="112"/>
      <c r="U198" s="112"/>
      <c r="V198" s="112"/>
      <c r="W198" s="112"/>
      <c r="X198" s="111"/>
    </row>
    <row r="199" spans="1:24" ht="13" customHeight="1">
      <c r="A199" s="69">
        <f t="shared" si="3"/>
        <v>17</v>
      </c>
      <c r="B199" s="3"/>
      <c r="C199" s="4"/>
      <c r="D199" s="5"/>
      <c r="E199" s="74"/>
      <c r="F199" s="7"/>
      <c r="G199" s="8"/>
      <c r="H199" s="57"/>
      <c r="I199" s="5"/>
      <c r="J199" s="10"/>
      <c r="K199" s="136"/>
      <c r="N199" s="76"/>
      <c r="P199" s="75"/>
      <c r="Q199" s="75"/>
      <c r="R199" s="75"/>
      <c r="S199" s="75"/>
      <c r="T199" s="75"/>
      <c r="U199" s="75"/>
      <c r="V199" s="75"/>
      <c r="W199" s="75"/>
      <c r="X199" s="76"/>
    </row>
    <row r="200" spans="1:24" s="98" customFormat="1" ht="13" customHeight="1">
      <c r="A200" s="69">
        <f t="shared" si="3"/>
        <v>18</v>
      </c>
      <c r="B200" s="12"/>
      <c r="C200" s="13" t="s">
        <v>888</v>
      </c>
      <c r="D200" s="14"/>
      <c r="E200" s="77">
        <v>1</v>
      </c>
      <c r="F200" s="16" t="s">
        <v>8</v>
      </c>
      <c r="G200" s="141"/>
      <c r="H200" s="58"/>
      <c r="I200" s="14"/>
      <c r="J200" s="19"/>
      <c r="K200" s="83"/>
      <c r="N200" s="99"/>
      <c r="P200" s="100"/>
      <c r="Q200" s="100"/>
      <c r="R200" s="100"/>
      <c r="S200" s="100"/>
      <c r="T200" s="100"/>
      <c r="U200" s="100"/>
      <c r="V200" s="100"/>
      <c r="W200" s="100"/>
      <c r="X200" s="99"/>
    </row>
    <row r="201" spans="1:24" ht="13" customHeight="1">
      <c r="A201" s="69">
        <f t="shared" si="3"/>
        <v>19</v>
      </c>
      <c r="B201" s="3"/>
      <c r="C201" s="4"/>
      <c r="D201" s="5"/>
      <c r="E201" s="74"/>
      <c r="F201" s="7"/>
      <c r="G201" s="8"/>
      <c r="H201" s="57"/>
      <c r="I201" s="5"/>
      <c r="J201" s="10"/>
      <c r="K201" s="136"/>
      <c r="N201" s="76"/>
      <c r="P201" s="75"/>
      <c r="Q201" s="75"/>
      <c r="R201" s="75"/>
      <c r="S201" s="75"/>
      <c r="T201" s="75"/>
      <c r="U201" s="75"/>
      <c r="V201" s="75"/>
      <c r="W201" s="75"/>
      <c r="X201" s="76"/>
    </row>
    <row r="202" spans="1:24" s="110" customFormat="1" ht="13" customHeight="1">
      <c r="A202" s="69">
        <f t="shared" si="3"/>
        <v>20</v>
      </c>
      <c r="B202" s="12"/>
      <c r="C202" s="13" t="s">
        <v>705</v>
      </c>
      <c r="D202" s="14" t="s">
        <v>253</v>
      </c>
      <c r="E202" s="77">
        <v>3</v>
      </c>
      <c r="F202" s="16" t="s">
        <v>103</v>
      </c>
      <c r="G202" s="17"/>
      <c r="H202" s="58"/>
      <c r="I202" s="14"/>
      <c r="J202" s="19"/>
      <c r="K202" s="83"/>
      <c r="N202" s="111"/>
      <c r="P202" s="112"/>
      <c r="Q202" s="112"/>
      <c r="R202" s="112"/>
      <c r="S202" s="112"/>
      <c r="T202" s="112"/>
      <c r="U202" s="112"/>
      <c r="V202" s="112"/>
      <c r="W202" s="112"/>
      <c r="X202" s="111"/>
    </row>
    <row r="203" spans="1:24" ht="13" customHeight="1">
      <c r="A203" s="69">
        <f t="shared" si="3"/>
        <v>21</v>
      </c>
      <c r="B203" s="3"/>
      <c r="C203" s="4"/>
      <c r="D203" s="5"/>
      <c r="E203" s="74"/>
      <c r="F203" s="7"/>
      <c r="G203" s="8"/>
      <c r="H203" s="57"/>
      <c r="I203" s="5"/>
      <c r="J203" s="10"/>
      <c r="K203" s="136"/>
      <c r="N203" s="76"/>
      <c r="P203" s="75"/>
      <c r="Q203" s="75"/>
      <c r="R203" s="75"/>
      <c r="S203" s="75"/>
      <c r="T203" s="75"/>
      <c r="U203" s="75"/>
      <c r="V203" s="75"/>
      <c r="W203" s="75"/>
      <c r="X203" s="76"/>
    </row>
    <row r="204" spans="1:24" s="110" customFormat="1" ht="13" customHeight="1">
      <c r="A204" s="69">
        <f t="shared" si="3"/>
        <v>22</v>
      </c>
      <c r="B204" s="12"/>
      <c r="C204" s="13" t="s">
        <v>705</v>
      </c>
      <c r="D204" s="14" t="s">
        <v>706</v>
      </c>
      <c r="E204" s="77">
        <v>4</v>
      </c>
      <c r="F204" s="16" t="s">
        <v>103</v>
      </c>
      <c r="G204" s="17"/>
      <c r="H204" s="58"/>
      <c r="I204" s="14"/>
      <c r="J204" s="19"/>
      <c r="K204" s="83"/>
      <c r="N204" s="111"/>
      <c r="P204" s="112"/>
      <c r="Q204" s="112"/>
      <c r="R204" s="112"/>
      <c r="S204" s="112"/>
      <c r="T204" s="112"/>
      <c r="U204" s="112"/>
      <c r="V204" s="112"/>
      <c r="W204" s="112"/>
      <c r="X204" s="111"/>
    </row>
    <row r="205" spans="1:24" ht="13" customHeight="1">
      <c r="A205" s="69">
        <f t="shared" si="3"/>
        <v>23</v>
      </c>
      <c r="B205" s="3"/>
      <c r="C205" s="4"/>
      <c r="D205" s="5"/>
      <c r="E205" s="74"/>
      <c r="F205" s="7"/>
      <c r="G205" s="8"/>
      <c r="H205" s="57"/>
      <c r="I205" s="5"/>
      <c r="J205" s="10"/>
      <c r="K205" s="136"/>
      <c r="N205" s="76"/>
      <c r="P205" s="75"/>
      <c r="Q205" s="75"/>
      <c r="R205" s="75"/>
      <c r="S205" s="75"/>
      <c r="T205" s="75"/>
      <c r="U205" s="75"/>
      <c r="V205" s="75"/>
      <c r="W205" s="75"/>
      <c r="X205" s="76"/>
    </row>
    <row r="206" spans="1:24" s="110" customFormat="1" ht="13" customHeight="1">
      <c r="A206" s="69">
        <f t="shared" si="3"/>
        <v>24</v>
      </c>
      <c r="B206" s="12"/>
      <c r="C206" s="13" t="s">
        <v>705</v>
      </c>
      <c r="D206" s="14" t="s">
        <v>707</v>
      </c>
      <c r="E206" s="77">
        <v>3</v>
      </c>
      <c r="F206" s="16" t="s">
        <v>103</v>
      </c>
      <c r="G206" s="17"/>
      <c r="H206" s="58"/>
      <c r="I206" s="14"/>
      <c r="J206" s="19"/>
      <c r="K206" s="83"/>
      <c r="N206" s="111"/>
      <c r="P206" s="112"/>
      <c r="Q206" s="112"/>
      <c r="R206" s="112"/>
      <c r="S206" s="112"/>
      <c r="T206" s="112"/>
      <c r="U206" s="112"/>
      <c r="V206" s="112"/>
      <c r="W206" s="112"/>
      <c r="X206" s="111"/>
    </row>
    <row r="207" spans="1:24" ht="13" customHeight="1">
      <c r="A207" s="69">
        <f t="shared" si="3"/>
        <v>25</v>
      </c>
      <c r="B207" s="3"/>
      <c r="C207" s="4"/>
      <c r="D207" s="5"/>
      <c r="E207" s="74"/>
      <c r="F207" s="7"/>
      <c r="G207" s="8"/>
      <c r="H207" s="57"/>
      <c r="I207" s="5"/>
      <c r="J207" s="10"/>
      <c r="K207" s="136"/>
      <c r="N207" s="76"/>
      <c r="P207" s="75"/>
      <c r="Q207" s="75"/>
      <c r="R207" s="75"/>
      <c r="S207" s="75"/>
      <c r="T207" s="75"/>
      <c r="U207" s="75"/>
      <c r="V207" s="75"/>
      <c r="W207" s="75"/>
      <c r="X207" s="76"/>
    </row>
    <row r="208" spans="1:24" s="110" customFormat="1" ht="13" customHeight="1">
      <c r="A208" s="69">
        <f t="shared" si="3"/>
        <v>26</v>
      </c>
      <c r="B208" s="12"/>
      <c r="C208" s="13" t="s">
        <v>705</v>
      </c>
      <c r="D208" s="14" t="s">
        <v>257</v>
      </c>
      <c r="E208" s="77">
        <v>2</v>
      </c>
      <c r="F208" s="16" t="s">
        <v>103</v>
      </c>
      <c r="G208" s="17"/>
      <c r="H208" s="58"/>
      <c r="I208" s="14"/>
      <c r="J208" s="19"/>
      <c r="K208" s="83"/>
      <c r="N208" s="111"/>
      <c r="P208" s="112"/>
      <c r="Q208" s="112"/>
      <c r="R208" s="112"/>
      <c r="S208" s="112"/>
      <c r="T208" s="112"/>
      <c r="U208" s="112"/>
      <c r="V208" s="112"/>
      <c r="W208" s="112"/>
      <c r="X208" s="111"/>
    </row>
    <row r="209" spans="1:24" ht="13" customHeight="1">
      <c r="A209" s="69">
        <f t="shared" si="3"/>
        <v>27</v>
      </c>
      <c r="B209" s="3"/>
      <c r="C209" s="4"/>
      <c r="D209" s="5"/>
      <c r="E209" s="74"/>
      <c r="F209" s="7"/>
      <c r="G209" s="8"/>
      <c r="H209" s="57"/>
      <c r="I209" s="5"/>
      <c r="J209" s="10"/>
      <c r="K209" s="136"/>
      <c r="N209" s="76"/>
      <c r="P209" s="75"/>
      <c r="Q209" s="75"/>
      <c r="R209" s="75"/>
      <c r="S209" s="75"/>
      <c r="T209" s="75"/>
      <c r="U209" s="75"/>
      <c r="V209" s="75"/>
      <c r="W209" s="75"/>
      <c r="X209" s="76"/>
    </row>
    <row r="210" spans="1:24" s="110" customFormat="1" ht="13" customHeight="1">
      <c r="A210" s="69">
        <f t="shared" si="3"/>
        <v>28</v>
      </c>
      <c r="B210" s="12"/>
      <c r="C210" s="13" t="s">
        <v>705</v>
      </c>
      <c r="D210" s="14" t="s">
        <v>258</v>
      </c>
      <c r="E210" s="77">
        <v>1</v>
      </c>
      <c r="F210" s="16" t="s">
        <v>103</v>
      </c>
      <c r="G210" s="17"/>
      <c r="H210" s="58"/>
      <c r="I210" s="14"/>
      <c r="J210" s="19"/>
      <c r="K210" s="83"/>
      <c r="N210" s="111"/>
      <c r="P210" s="112"/>
      <c r="Q210" s="112"/>
      <c r="R210" s="112"/>
      <c r="S210" s="112"/>
      <c r="T210" s="112"/>
      <c r="U210" s="112"/>
      <c r="V210" s="112"/>
      <c r="W210" s="112"/>
      <c r="X210" s="111"/>
    </row>
    <row r="211" spans="1:24" ht="13" customHeight="1">
      <c r="A211" s="69">
        <f t="shared" si="3"/>
        <v>29</v>
      </c>
      <c r="B211" s="3"/>
      <c r="C211" s="4"/>
      <c r="D211" s="5"/>
      <c r="E211" s="74"/>
      <c r="F211" s="7"/>
      <c r="G211" s="8"/>
      <c r="H211" s="57"/>
      <c r="I211" s="5"/>
      <c r="J211" s="10"/>
      <c r="K211" s="136"/>
      <c r="N211" s="76"/>
      <c r="P211" s="75"/>
      <c r="Q211" s="75"/>
      <c r="R211" s="75"/>
      <c r="S211" s="75"/>
      <c r="T211" s="75"/>
      <c r="U211" s="75"/>
      <c r="V211" s="75"/>
      <c r="W211" s="75"/>
      <c r="X211" s="76"/>
    </row>
    <row r="212" spans="1:24" s="110" customFormat="1" ht="13" customHeight="1">
      <c r="A212" s="69">
        <f t="shared" si="3"/>
        <v>30</v>
      </c>
      <c r="B212" s="12"/>
      <c r="C212" s="13" t="s">
        <v>705</v>
      </c>
      <c r="D212" s="14" t="s">
        <v>708</v>
      </c>
      <c r="E212" s="77">
        <v>1</v>
      </c>
      <c r="F212" s="16" t="s">
        <v>103</v>
      </c>
      <c r="G212" s="17"/>
      <c r="H212" s="58"/>
      <c r="I212" s="14"/>
      <c r="J212" s="19"/>
      <c r="K212" s="83"/>
      <c r="N212" s="111"/>
      <c r="P212" s="112"/>
      <c r="Q212" s="112"/>
      <c r="R212" s="112"/>
      <c r="S212" s="112"/>
      <c r="T212" s="112"/>
      <c r="U212" s="112"/>
      <c r="V212" s="112"/>
      <c r="W212" s="112"/>
      <c r="X212" s="111"/>
    </row>
    <row r="213" spans="1:24" ht="13" customHeight="1">
      <c r="A213" s="69">
        <f t="shared" si="3"/>
        <v>31</v>
      </c>
      <c r="B213" s="3"/>
      <c r="C213" s="4"/>
      <c r="D213" s="5"/>
      <c r="E213" s="74"/>
      <c r="F213" s="7"/>
      <c r="G213" s="8"/>
      <c r="H213" s="57"/>
      <c r="I213" s="5"/>
      <c r="J213" s="10"/>
      <c r="K213" s="136"/>
      <c r="N213" s="76"/>
      <c r="P213" s="75"/>
      <c r="Q213" s="75"/>
      <c r="R213" s="75"/>
      <c r="S213" s="75"/>
      <c r="T213" s="75"/>
      <c r="U213" s="75"/>
      <c r="V213" s="75"/>
      <c r="W213" s="75"/>
      <c r="X213" s="76"/>
    </row>
    <row r="214" spans="1:24" s="110" customFormat="1" ht="13" customHeight="1">
      <c r="A214" s="69">
        <f t="shared" si="3"/>
        <v>32</v>
      </c>
      <c r="B214" s="12"/>
      <c r="C214" s="13" t="s">
        <v>705</v>
      </c>
      <c r="D214" s="14" t="s">
        <v>709</v>
      </c>
      <c r="E214" s="77">
        <v>1</v>
      </c>
      <c r="F214" s="16" t="s">
        <v>103</v>
      </c>
      <c r="G214" s="17"/>
      <c r="H214" s="58"/>
      <c r="I214" s="14"/>
      <c r="J214" s="19"/>
      <c r="K214" s="29"/>
      <c r="N214" s="111"/>
      <c r="P214" s="112"/>
      <c r="Q214" s="112"/>
      <c r="R214" s="112"/>
      <c r="S214" s="112"/>
      <c r="T214" s="112"/>
      <c r="U214" s="112"/>
      <c r="V214" s="112"/>
      <c r="W214" s="112"/>
      <c r="X214" s="111"/>
    </row>
    <row r="215" spans="1:24" ht="13" customHeight="1">
      <c r="A215" s="69">
        <f t="shared" si="3"/>
        <v>33</v>
      </c>
      <c r="B215" s="3"/>
      <c r="C215" s="4"/>
      <c r="D215" s="5"/>
      <c r="E215" s="74"/>
      <c r="F215" s="7"/>
      <c r="G215" s="8"/>
      <c r="H215" s="57"/>
      <c r="I215" s="5"/>
      <c r="J215" s="10"/>
      <c r="K215" s="136"/>
      <c r="N215" s="76"/>
      <c r="P215" s="75"/>
      <c r="Q215" s="75"/>
      <c r="R215" s="75"/>
      <c r="S215" s="75"/>
      <c r="T215" s="75"/>
      <c r="U215" s="75"/>
      <c r="V215" s="75"/>
      <c r="W215" s="75"/>
      <c r="X215" s="76"/>
    </row>
    <row r="216" spans="1:24" s="110" customFormat="1" ht="13" customHeight="1">
      <c r="A216" s="69">
        <f t="shared" si="3"/>
        <v>34</v>
      </c>
      <c r="B216" s="12"/>
      <c r="C216" s="13" t="s">
        <v>705</v>
      </c>
      <c r="D216" s="14" t="s">
        <v>710</v>
      </c>
      <c r="E216" s="77">
        <v>1</v>
      </c>
      <c r="F216" s="16" t="s">
        <v>103</v>
      </c>
      <c r="G216" s="17"/>
      <c r="H216" s="58"/>
      <c r="I216" s="14"/>
      <c r="J216" s="19"/>
      <c r="K216" s="83"/>
      <c r="N216" s="111"/>
      <c r="P216" s="112"/>
      <c r="Q216" s="112"/>
      <c r="R216" s="112"/>
      <c r="S216" s="112"/>
      <c r="T216" s="112"/>
      <c r="U216" s="112"/>
      <c r="V216" s="112"/>
      <c r="W216" s="112"/>
      <c r="X216" s="111"/>
    </row>
    <row r="217" spans="1:24" ht="13" customHeight="1">
      <c r="A217" s="69">
        <f t="shared" si="3"/>
        <v>35</v>
      </c>
      <c r="B217" s="3"/>
      <c r="C217" s="4"/>
      <c r="D217" s="5"/>
      <c r="E217" s="74"/>
      <c r="F217" s="7"/>
      <c r="G217" s="8"/>
      <c r="H217" s="57"/>
      <c r="I217" s="5"/>
      <c r="J217" s="10"/>
      <c r="K217" s="136"/>
      <c r="N217" s="76"/>
      <c r="P217" s="75"/>
      <c r="Q217" s="75"/>
      <c r="R217" s="75"/>
      <c r="S217" s="75"/>
      <c r="T217" s="75"/>
      <c r="U217" s="75"/>
      <c r="V217" s="75"/>
      <c r="W217" s="75"/>
      <c r="X217" s="76"/>
    </row>
    <row r="218" spans="1:24" s="110" customFormat="1" ht="13" customHeight="1">
      <c r="A218" s="69">
        <f t="shared" si="3"/>
        <v>36</v>
      </c>
      <c r="B218" s="12"/>
      <c r="C218" s="13" t="s">
        <v>705</v>
      </c>
      <c r="D218" s="14" t="s">
        <v>262</v>
      </c>
      <c r="E218" s="77">
        <v>3</v>
      </c>
      <c r="F218" s="16" t="s">
        <v>103</v>
      </c>
      <c r="G218" s="17"/>
      <c r="H218" s="58"/>
      <c r="I218" s="14"/>
      <c r="J218" s="19"/>
      <c r="K218" s="29"/>
      <c r="N218" s="111"/>
      <c r="P218" s="112"/>
      <c r="Q218" s="112"/>
      <c r="R218" s="112"/>
      <c r="S218" s="112"/>
      <c r="T218" s="112"/>
      <c r="U218" s="112"/>
      <c r="V218" s="112"/>
      <c r="W218" s="112"/>
      <c r="X218" s="111"/>
    </row>
    <row r="219" spans="1:24" ht="13" customHeight="1">
      <c r="A219" s="69">
        <v>1</v>
      </c>
      <c r="B219" s="3"/>
      <c r="C219" s="4"/>
      <c r="D219" s="5"/>
      <c r="E219" s="74"/>
      <c r="F219" s="7"/>
      <c r="G219" s="8"/>
      <c r="H219" s="57"/>
      <c r="I219" s="5"/>
      <c r="J219" s="10"/>
      <c r="K219" s="136"/>
      <c r="N219" s="76"/>
      <c r="P219" s="75"/>
      <c r="Q219" s="75"/>
      <c r="R219" s="75"/>
      <c r="S219" s="75"/>
      <c r="T219" s="75"/>
      <c r="U219" s="75"/>
      <c r="V219" s="75"/>
      <c r="W219" s="75"/>
      <c r="X219" s="76"/>
    </row>
    <row r="220" spans="1:24" s="110" customFormat="1" ht="13" customHeight="1">
      <c r="A220" s="69">
        <f t="shared" ref="A220:A283" si="4">A219+1</f>
        <v>2</v>
      </c>
      <c r="B220" s="12"/>
      <c r="C220" s="13" t="s">
        <v>705</v>
      </c>
      <c r="D220" s="14" t="s">
        <v>711</v>
      </c>
      <c r="E220" s="77">
        <v>2</v>
      </c>
      <c r="F220" s="16" t="s">
        <v>103</v>
      </c>
      <c r="G220" s="17"/>
      <c r="H220" s="58"/>
      <c r="I220" s="14"/>
      <c r="J220" s="19"/>
      <c r="K220" s="83"/>
      <c r="N220" s="111"/>
      <c r="P220" s="112"/>
      <c r="Q220" s="112"/>
      <c r="R220" s="112"/>
      <c r="S220" s="112"/>
      <c r="T220" s="112"/>
      <c r="U220" s="112"/>
      <c r="V220" s="112"/>
      <c r="W220" s="112"/>
      <c r="X220" s="111"/>
    </row>
    <row r="221" spans="1:24" ht="13" customHeight="1">
      <c r="A221" s="69">
        <f t="shared" si="4"/>
        <v>3</v>
      </c>
      <c r="B221" s="3"/>
      <c r="C221" s="4"/>
      <c r="D221" s="5"/>
      <c r="E221" s="74"/>
      <c r="F221" s="7"/>
      <c r="G221" s="8"/>
      <c r="H221" s="57"/>
      <c r="I221" s="5"/>
      <c r="J221" s="10"/>
      <c r="K221" s="136"/>
      <c r="N221" s="76"/>
      <c r="P221" s="75"/>
      <c r="Q221" s="75"/>
      <c r="R221" s="75"/>
      <c r="S221" s="75"/>
      <c r="T221" s="75"/>
      <c r="U221" s="75"/>
      <c r="V221" s="75"/>
      <c r="W221" s="75"/>
      <c r="X221" s="76"/>
    </row>
    <row r="222" spans="1:24" s="110" customFormat="1" ht="13" customHeight="1">
      <c r="A222" s="69">
        <f t="shared" si="4"/>
        <v>4</v>
      </c>
      <c r="B222" s="12"/>
      <c r="C222" s="13" t="s">
        <v>712</v>
      </c>
      <c r="D222" s="14" t="s">
        <v>711</v>
      </c>
      <c r="E222" s="77">
        <v>4</v>
      </c>
      <c r="F222" s="16" t="s">
        <v>103</v>
      </c>
      <c r="G222" s="17"/>
      <c r="H222" s="58"/>
      <c r="I222" s="14"/>
      <c r="J222" s="19"/>
      <c r="K222" s="83"/>
      <c r="N222" s="111"/>
      <c r="P222" s="112"/>
      <c r="Q222" s="112"/>
      <c r="R222" s="112"/>
      <c r="S222" s="112"/>
      <c r="T222" s="112"/>
      <c r="U222" s="112"/>
      <c r="V222" s="112"/>
      <c r="W222" s="112"/>
      <c r="X222" s="111"/>
    </row>
    <row r="223" spans="1:24" ht="13" customHeight="1">
      <c r="A223" s="69">
        <f t="shared" si="4"/>
        <v>5</v>
      </c>
      <c r="B223" s="3"/>
      <c r="C223" s="4"/>
      <c r="D223" s="5"/>
      <c r="E223" s="74"/>
      <c r="F223" s="7"/>
      <c r="G223" s="8"/>
      <c r="H223" s="57"/>
      <c r="I223" s="5"/>
      <c r="J223" s="10"/>
      <c r="K223" s="136"/>
      <c r="N223" s="76"/>
      <c r="P223" s="75"/>
      <c r="Q223" s="75"/>
      <c r="R223" s="75"/>
      <c r="S223" s="75"/>
      <c r="T223" s="75"/>
      <c r="U223" s="75"/>
      <c r="V223" s="75"/>
      <c r="W223" s="75"/>
      <c r="X223" s="76"/>
    </row>
    <row r="224" spans="1:24" s="110" customFormat="1" ht="13" customHeight="1">
      <c r="A224" s="69">
        <f t="shared" si="4"/>
        <v>6</v>
      </c>
      <c r="B224" s="12"/>
      <c r="C224" s="13" t="s">
        <v>713</v>
      </c>
      <c r="D224" s="14" t="s">
        <v>264</v>
      </c>
      <c r="E224" s="77">
        <v>3</v>
      </c>
      <c r="F224" s="16" t="s">
        <v>103</v>
      </c>
      <c r="G224" s="17"/>
      <c r="H224" s="58"/>
      <c r="I224" s="14"/>
      <c r="J224" s="19"/>
      <c r="K224" s="83"/>
      <c r="N224" s="111"/>
      <c r="P224" s="112"/>
      <c r="Q224" s="112"/>
      <c r="R224" s="112"/>
      <c r="S224" s="112"/>
      <c r="T224" s="112"/>
      <c r="U224" s="112"/>
      <c r="V224" s="112"/>
      <c r="W224" s="112"/>
      <c r="X224" s="111"/>
    </row>
    <row r="225" spans="1:24" ht="13" customHeight="1">
      <c r="A225" s="69">
        <f t="shared" si="4"/>
        <v>7</v>
      </c>
      <c r="B225" s="3"/>
      <c r="C225" s="4"/>
      <c r="D225" s="5"/>
      <c r="E225" s="74"/>
      <c r="F225" s="7"/>
      <c r="G225" s="8"/>
      <c r="H225" s="57"/>
      <c r="I225" s="5"/>
      <c r="J225" s="10"/>
      <c r="K225" s="136"/>
      <c r="N225" s="76"/>
      <c r="P225" s="75"/>
      <c r="Q225" s="75"/>
      <c r="R225" s="75"/>
      <c r="S225" s="75"/>
      <c r="T225" s="75"/>
      <c r="U225" s="75"/>
      <c r="V225" s="75"/>
      <c r="W225" s="75"/>
      <c r="X225" s="76"/>
    </row>
    <row r="226" spans="1:24" s="110" customFormat="1" ht="13" customHeight="1">
      <c r="A226" s="69">
        <f t="shared" si="4"/>
        <v>8</v>
      </c>
      <c r="B226" s="12"/>
      <c r="C226" s="13" t="s">
        <v>713</v>
      </c>
      <c r="D226" s="14" t="s">
        <v>265</v>
      </c>
      <c r="E226" s="77">
        <v>3</v>
      </c>
      <c r="F226" s="16" t="s">
        <v>103</v>
      </c>
      <c r="G226" s="17"/>
      <c r="H226" s="58"/>
      <c r="I226" s="14"/>
      <c r="J226" s="19"/>
      <c r="K226" s="83"/>
      <c r="N226" s="111"/>
      <c r="P226" s="112"/>
      <c r="Q226" s="112"/>
      <c r="R226" s="112"/>
      <c r="S226" s="112"/>
      <c r="T226" s="112"/>
      <c r="U226" s="112"/>
      <c r="V226" s="112"/>
      <c r="W226" s="112"/>
      <c r="X226" s="111"/>
    </row>
    <row r="227" spans="1:24" ht="13" customHeight="1">
      <c r="A227" s="69">
        <f t="shared" si="4"/>
        <v>9</v>
      </c>
      <c r="B227" s="3"/>
      <c r="C227" s="4"/>
      <c r="D227" s="5"/>
      <c r="E227" s="74"/>
      <c r="F227" s="7"/>
      <c r="G227" s="8"/>
      <c r="H227" s="57"/>
      <c r="I227" s="5"/>
      <c r="J227" s="10"/>
      <c r="K227" s="136"/>
      <c r="N227" s="76"/>
      <c r="P227" s="75"/>
      <c r="Q227" s="75"/>
      <c r="R227" s="75"/>
      <c r="S227" s="75"/>
      <c r="T227" s="75"/>
      <c r="U227" s="75"/>
      <c r="V227" s="75"/>
      <c r="W227" s="75"/>
      <c r="X227" s="76"/>
    </row>
    <row r="228" spans="1:24" s="110" customFormat="1" ht="13" customHeight="1">
      <c r="A228" s="69">
        <f t="shared" si="4"/>
        <v>10</v>
      </c>
      <c r="B228" s="12"/>
      <c r="C228" s="13" t="s">
        <v>713</v>
      </c>
      <c r="D228" s="14" t="s">
        <v>714</v>
      </c>
      <c r="E228" s="77">
        <v>4</v>
      </c>
      <c r="F228" s="16" t="s">
        <v>103</v>
      </c>
      <c r="G228" s="17"/>
      <c r="H228" s="58"/>
      <c r="I228" s="14"/>
      <c r="J228" s="19"/>
      <c r="K228" s="83"/>
      <c r="N228" s="111"/>
      <c r="P228" s="112"/>
      <c r="Q228" s="112"/>
      <c r="R228" s="112"/>
      <c r="S228" s="112"/>
      <c r="T228" s="112"/>
      <c r="U228" s="112"/>
      <c r="V228" s="112"/>
      <c r="W228" s="112"/>
      <c r="X228" s="111"/>
    </row>
    <row r="229" spans="1:24" ht="13" customHeight="1">
      <c r="A229" s="69">
        <f t="shared" si="4"/>
        <v>11</v>
      </c>
      <c r="B229" s="3"/>
      <c r="C229" s="4"/>
      <c r="D229" s="5"/>
      <c r="E229" s="74"/>
      <c r="F229" s="7"/>
      <c r="G229" s="8"/>
      <c r="H229" s="57"/>
      <c r="I229" s="5"/>
      <c r="J229" s="10"/>
      <c r="K229" s="136"/>
      <c r="N229" s="76"/>
      <c r="P229" s="75"/>
      <c r="Q229" s="75"/>
      <c r="R229" s="75"/>
      <c r="S229" s="75"/>
      <c r="T229" s="75"/>
      <c r="U229" s="75"/>
      <c r="V229" s="75"/>
      <c r="W229" s="75"/>
      <c r="X229" s="76"/>
    </row>
    <row r="230" spans="1:24" s="110" customFormat="1" ht="13" customHeight="1">
      <c r="A230" s="69">
        <f t="shared" si="4"/>
        <v>12</v>
      </c>
      <c r="B230" s="12"/>
      <c r="C230" s="13" t="s">
        <v>713</v>
      </c>
      <c r="D230" s="14" t="s">
        <v>715</v>
      </c>
      <c r="E230" s="77">
        <v>2</v>
      </c>
      <c r="F230" s="16" t="s">
        <v>103</v>
      </c>
      <c r="G230" s="17"/>
      <c r="H230" s="58"/>
      <c r="I230" s="14"/>
      <c r="J230" s="19"/>
      <c r="K230" s="83"/>
      <c r="N230" s="111"/>
      <c r="P230" s="112"/>
      <c r="Q230" s="112"/>
      <c r="R230" s="112"/>
      <c r="S230" s="112"/>
      <c r="T230" s="112"/>
      <c r="U230" s="112"/>
      <c r="V230" s="112"/>
      <c r="W230" s="112"/>
      <c r="X230" s="111"/>
    </row>
    <row r="231" spans="1:24" ht="13" customHeight="1">
      <c r="A231" s="69">
        <f t="shared" si="4"/>
        <v>13</v>
      </c>
      <c r="B231" s="3"/>
      <c r="C231" s="4"/>
      <c r="D231" s="5"/>
      <c r="E231" s="74"/>
      <c r="F231" s="7"/>
      <c r="G231" s="8"/>
      <c r="H231" s="57"/>
      <c r="I231" s="5"/>
      <c r="J231" s="10"/>
      <c r="K231" s="136"/>
      <c r="N231" s="76"/>
      <c r="P231" s="75"/>
      <c r="Q231" s="75"/>
      <c r="R231" s="75"/>
      <c r="S231" s="75"/>
      <c r="T231" s="75"/>
      <c r="U231" s="75"/>
      <c r="V231" s="75"/>
      <c r="W231" s="75"/>
      <c r="X231" s="76"/>
    </row>
    <row r="232" spans="1:24" s="110" customFormat="1" ht="13" customHeight="1">
      <c r="A232" s="69">
        <f t="shared" si="4"/>
        <v>14</v>
      </c>
      <c r="B232" s="12"/>
      <c r="C232" s="13" t="s">
        <v>713</v>
      </c>
      <c r="D232" s="14" t="s">
        <v>266</v>
      </c>
      <c r="E232" s="77">
        <v>4</v>
      </c>
      <c r="F232" s="16" t="s">
        <v>103</v>
      </c>
      <c r="G232" s="17"/>
      <c r="H232" s="58"/>
      <c r="I232" s="14"/>
      <c r="J232" s="19"/>
      <c r="K232" s="83"/>
      <c r="N232" s="111"/>
      <c r="P232" s="112"/>
      <c r="Q232" s="112"/>
      <c r="R232" s="112"/>
      <c r="S232" s="112"/>
      <c r="T232" s="112"/>
      <c r="U232" s="112"/>
      <c r="V232" s="112"/>
      <c r="W232" s="112"/>
      <c r="X232" s="111"/>
    </row>
    <row r="233" spans="1:24" ht="13" customHeight="1">
      <c r="A233" s="69">
        <f t="shared" si="4"/>
        <v>15</v>
      </c>
      <c r="B233" s="3"/>
      <c r="C233" s="4"/>
      <c r="D233" s="5"/>
      <c r="E233" s="74"/>
      <c r="F233" s="7"/>
      <c r="G233" s="8"/>
      <c r="H233" s="57"/>
      <c r="I233" s="5"/>
      <c r="J233" s="10"/>
      <c r="K233" s="136"/>
      <c r="N233" s="76"/>
      <c r="P233" s="75"/>
      <c r="Q233" s="75"/>
      <c r="R233" s="75"/>
      <c r="S233" s="75"/>
      <c r="T233" s="75"/>
      <c r="U233" s="75"/>
      <c r="V233" s="75"/>
      <c r="W233" s="75"/>
      <c r="X233" s="76"/>
    </row>
    <row r="234" spans="1:24" s="110" customFormat="1" ht="13" customHeight="1">
      <c r="A234" s="69">
        <f t="shared" si="4"/>
        <v>16</v>
      </c>
      <c r="B234" s="12"/>
      <c r="C234" s="13" t="s">
        <v>713</v>
      </c>
      <c r="D234" s="14" t="s">
        <v>716</v>
      </c>
      <c r="E234" s="77">
        <v>1</v>
      </c>
      <c r="F234" s="16" t="s">
        <v>103</v>
      </c>
      <c r="G234" s="17"/>
      <c r="H234" s="58"/>
      <c r="I234" s="14"/>
      <c r="J234" s="19"/>
      <c r="K234" s="83"/>
      <c r="N234" s="111"/>
      <c r="P234" s="112"/>
      <c r="Q234" s="112"/>
      <c r="R234" s="112"/>
      <c r="S234" s="112"/>
      <c r="T234" s="112"/>
      <c r="U234" s="112"/>
      <c r="V234" s="112"/>
      <c r="W234" s="112"/>
      <c r="X234" s="111"/>
    </row>
    <row r="235" spans="1:24" ht="13" customHeight="1">
      <c r="A235" s="69">
        <f t="shared" si="4"/>
        <v>17</v>
      </c>
      <c r="B235" s="3"/>
      <c r="C235" s="4"/>
      <c r="D235" s="5"/>
      <c r="E235" s="74"/>
      <c r="F235" s="7"/>
      <c r="G235" s="8"/>
      <c r="H235" s="57"/>
      <c r="I235" s="5"/>
      <c r="J235" s="10"/>
      <c r="K235" s="136"/>
      <c r="N235" s="76"/>
      <c r="P235" s="75"/>
      <c r="Q235" s="75"/>
      <c r="R235" s="75"/>
      <c r="S235" s="75"/>
      <c r="T235" s="75"/>
      <c r="U235" s="75"/>
      <c r="V235" s="75"/>
      <c r="W235" s="75"/>
      <c r="X235" s="76"/>
    </row>
    <row r="236" spans="1:24" s="110" customFormat="1" ht="13" customHeight="1">
      <c r="A236" s="69">
        <f t="shared" si="4"/>
        <v>18</v>
      </c>
      <c r="B236" s="12"/>
      <c r="C236" s="13" t="s">
        <v>718</v>
      </c>
      <c r="D236" s="14" t="s">
        <v>717</v>
      </c>
      <c r="E236" s="77">
        <v>1</v>
      </c>
      <c r="F236" s="16" t="s">
        <v>103</v>
      </c>
      <c r="G236" s="17"/>
      <c r="H236" s="58"/>
      <c r="I236" s="14"/>
      <c r="J236" s="19"/>
      <c r="K236" s="83"/>
      <c r="N236" s="111"/>
      <c r="P236" s="112"/>
      <c r="Q236" s="112"/>
      <c r="R236" s="112"/>
      <c r="S236" s="112"/>
      <c r="T236" s="112"/>
      <c r="U236" s="112"/>
      <c r="V236" s="112"/>
      <c r="W236" s="112"/>
      <c r="X236" s="111"/>
    </row>
    <row r="237" spans="1:24" ht="13" customHeight="1">
      <c r="A237" s="69">
        <f t="shared" si="4"/>
        <v>19</v>
      </c>
      <c r="B237" s="3"/>
      <c r="C237" s="4"/>
      <c r="D237" s="5"/>
      <c r="E237" s="74"/>
      <c r="F237" s="7"/>
      <c r="G237" s="8"/>
      <c r="H237" s="57"/>
      <c r="I237" s="5"/>
      <c r="J237" s="10"/>
      <c r="K237" s="136"/>
      <c r="N237" s="76"/>
      <c r="P237" s="75"/>
      <c r="Q237" s="75"/>
      <c r="R237" s="75"/>
      <c r="S237" s="75"/>
      <c r="T237" s="75"/>
      <c r="U237" s="75"/>
      <c r="V237" s="75"/>
      <c r="W237" s="75"/>
      <c r="X237" s="76"/>
    </row>
    <row r="238" spans="1:24" s="110" customFormat="1" ht="13" customHeight="1">
      <c r="A238" s="69">
        <f t="shared" si="4"/>
        <v>20</v>
      </c>
      <c r="B238" s="12"/>
      <c r="C238" s="13" t="s">
        <v>718</v>
      </c>
      <c r="D238" s="14" t="s">
        <v>719</v>
      </c>
      <c r="E238" s="77">
        <v>1</v>
      </c>
      <c r="F238" s="16" t="s">
        <v>103</v>
      </c>
      <c r="G238" s="17"/>
      <c r="H238" s="58"/>
      <c r="I238" s="14"/>
      <c r="J238" s="19"/>
      <c r="K238" s="83"/>
      <c r="N238" s="111"/>
      <c r="P238" s="112"/>
      <c r="Q238" s="112"/>
      <c r="R238" s="112"/>
      <c r="S238" s="112"/>
      <c r="T238" s="112"/>
      <c r="U238" s="112"/>
      <c r="V238" s="112"/>
      <c r="W238" s="112"/>
      <c r="X238" s="111"/>
    </row>
    <row r="239" spans="1:24" ht="13" customHeight="1">
      <c r="A239" s="69">
        <f t="shared" si="4"/>
        <v>21</v>
      </c>
      <c r="B239" s="3"/>
      <c r="C239" s="4"/>
      <c r="D239" s="5"/>
      <c r="E239" s="74"/>
      <c r="F239" s="7"/>
      <c r="G239" s="8"/>
      <c r="H239" s="57"/>
      <c r="I239" s="5"/>
      <c r="J239" s="10"/>
      <c r="K239" s="136"/>
      <c r="N239" s="76"/>
      <c r="P239" s="75"/>
      <c r="Q239" s="75"/>
      <c r="R239" s="75"/>
      <c r="S239" s="75"/>
      <c r="T239" s="75"/>
      <c r="U239" s="75"/>
      <c r="V239" s="75"/>
      <c r="W239" s="75"/>
      <c r="X239" s="76"/>
    </row>
    <row r="240" spans="1:24" s="110" customFormat="1" ht="13" customHeight="1">
      <c r="A240" s="69">
        <f t="shared" si="4"/>
        <v>22</v>
      </c>
      <c r="B240" s="12"/>
      <c r="C240" s="13" t="s">
        <v>718</v>
      </c>
      <c r="D240" s="14" t="s">
        <v>720</v>
      </c>
      <c r="E240" s="77">
        <v>2</v>
      </c>
      <c r="F240" s="16" t="s">
        <v>103</v>
      </c>
      <c r="G240" s="17"/>
      <c r="H240" s="58"/>
      <c r="I240" s="14"/>
      <c r="J240" s="19"/>
      <c r="K240" s="83"/>
      <c r="N240" s="111"/>
      <c r="P240" s="112"/>
      <c r="Q240" s="112"/>
      <c r="R240" s="112"/>
      <c r="S240" s="112"/>
      <c r="T240" s="112"/>
      <c r="U240" s="112"/>
      <c r="V240" s="112"/>
      <c r="W240" s="112"/>
      <c r="X240" s="111"/>
    </row>
    <row r="241" spans="1:24" ht="13" customHeight="1">
      <c r="A241" s="69">
        <f t="shared" si="4"/>
        <v>23</v>
      </c>
      <c r="B241" s="3"/>
      <c r="C241" s="4"/>
      <c r="D241" s="5"/>
      <c r="E241" s="74"/>
      <c r="F241" s="7"/>
      <c r="G241" s="8"/>
      <c r="H241" s="57"/>
      <c r="I241" s="5"/>
      <c r="J241" s="10"/>
      <c r="K241" s="136"/>
      <c r="N241" s="76"/>
      <c r="P241" s="75"/>
      <c r="Q241" s="75"/>
      <c r="R241" s="75"/>
      <c r="S241" s="75"/>
      <c r="T241" s="75"/>
      <c r="U241" s="75"/>
      <c r="V241" s="75"/>
      <c r="W241" s="75"/>
      <c r="X241" s="76"/>
    </row>
    <row r="242" spans="1:24" s="110" customFormat="1" ht="13" customHeight="1">
      <c r="A242" s="69">
        <f t="shared" si="4"/>
        <v>24</v>
      </c>
      <c r="B242" s="12"/>
      <c r="C242" s="13" t="s">
        <v>718</v>
      </c>
      <c r="D242" s="14" t="s">
        <v>721</v>
      </c>
      <c r="E242" s="77">
        <v>1</v>
      </c>
      <c r="F242" s="16" t="s">
        <v>103</v>
      </c>
      <c r="G242" s="17"/>
      <c r="H242" s="58"/>
      <c r="I242" s="14"/>
      <c r="J242" s="19"/>
      <c r="K242" s="83"/>
      <c r="N242" s="111"/>
      <c r="P242" s="112"/>
      <c r="Q242" s="112"/>
      <c r="R242" s="112"/>
      <c r="S242" s="112"/>
      <c r="T242" s="112"/>
      <c r="U242" s="112"/>
      <c r="V242" s="112"/>
      <c r="W242" s="112"/>
      <c r="X242" s="111"/>
    </row>
    <row r="243" spans="1:24" ht="13" customHeight="1">
      <c r="A243" s="69">
        <f t="shared" si="4"/>
        <v>25</v>
      </c>
      <c r="B243" s="3"/>
      <c r="C243" s="4"/>
      <c r="D243" s="5"/>
      <c r="E243" s="74"/>
      <c r="F243" s="7"/>
      <c r="G243" s="8"/>
      <c r="H243" s="57"/>
      <c r="I243" s="5"/>
      <c r="J243" s="10"/>
      <c r="K243" s="136"/>
      <c r="N243" s="76"/>
      <c r="P243" s="75"/>
      <c r="Q243" s="75"/>
      <c r="R243" s="75"/>
      <c r="S243" s="75"/>
      <c r="T243" s="75"/>
      <c r="U243" s="75"/>
      <c r="V243" s="75"/>
      <c r="W243" s="75"/>
      <c r="X243" s="76"/>
    </row>
    <row r="244" spans="1:24" s="110" customFormat="1" ht="13" customHeight="1">
      <c r="A244" s="69">
        <f t="shared" si="4"/>
        <v>26</v>
      </c>
      <c r="B244" s="12"/>
      <c r="C244" s="13" t="s">
        <v>722</v>
      </c>
      <c r="D244" s="14" t="s">
        <v>723</v>
      </c>
      <c r="E244" s="77">
        <v>1</v>
      </c>
      <c r="F244" s="16" t="s">
        <v>103</v>
      </c>
      <c r="G244" s="17"/>
      <c r="H244" s="58"/>
      <c r="I244" s="14"/>
      <c r="J244" s="19"/>
      <c r="K244" s="83"/>
      <c r="N244" s="111"/>
      <c r="P244" s="112"/>
      <c r="Q244" s="112"/>
      <c r="R244" s="112"/>
      <c r="S244" s="112"/>
      <c r="T244" s="112"/>
      <c r="U244" s="112"/>
      <c r="V244" s="112"/>
      <c r="W244" s="112"/>
      <c r="X244" s="111"/>
    </row>
    <row r="245" spans="1:24" ht="13" customHeight="1">
      <c r="A245" s="69">
        <f t="shared" si="4"/>
        <v>27</v>
      </c>
      <c r="B245" s="3"/>
      <c r="C245" s="4"/>
      <c r="D245" s="5"/>
      <c r="E245" s="74"/>
      <c r="F245" s="7"/>
      <c r="G245" s="8"/>
      <c r="H245" s="57"/>
      <c r="I245" s="5"/>
      <c r="J245" s="10"/>
      <c r="K245" s="136"/>
      <c r="N245" s="76"/>
      <c r="P245" s="75"/>
      <c r="Q245" s="75"/>
      <c r="R245" s="75"/>
      <c r="S245" s="75"/>
      <c r="T245" s="75"/>
      <c r="U245" s="75"/>
      <c r="V245" s="75"/>
      <c r="W245" s="75"/>
      <c r="X245" s="76"/>
    </row>
    <row r="246" spans="1:24" s="110" customFormat="1" ht="13" customHeight="1">
      <c r="A246" s="69">
        <f t="shared" si="4"/>
        <v>28</v>
      </c>
      <c r="B246" s="12"/>
      <c r="C246" s="13" t="s">
        <v>722</v>
      </c>
      <c r="D246" s="14" t="s">
        <v>724</v>
      </c>
      <c r="E246" s="77">
        <v>1</v>
      </c>
      <c r="F246" s="16" t="s">
        <v>103</v>
      </c>
      <c r="G246" s="17"/>
      <c r="H246" s="58"/>
      <c r="I246" s="14"/>
      <c r="J246" s="19"/>
      <c r="K246" s="83"/>
      <c r="N246" s="111"/>
      <c r="P246" s="112"/>
      <c r="Q246" s="112"/>
      <c r="R246" s="112"/>
      <c r="S246" s="112"/>
      <c r="T246" s="112"/>
      <c r="U246" s="112"/>
      <c r="V246" s="112"/>
      <c r="W246" s="112"/>
      <c r="X246" s="111"/>
    </row>
    <row r="247" spans="1:24" ht="13" customHeight="1">
      <c r="A247" s="69">
        <f t="shared" si="4"/>
        <v>29</v>
      </c>
      <c r="B247" s="3"/>
      <c r="C247" s="4"/>
      <c r="D247" s="5"/>
      <c r="E247" s="74"/>
      <c r="F247" s="7"/>
      <c r="G247" s="8"/>
      <c r="H247" s="57"/>
      <c r="I247" s="5"/>
      <c r="J247" s="10"/>
      <c r="K247" s="136"/>
      <c r="N247" s="76"/>
      <c r="P247" s="75"/>
      <c r="Q247" s="75"/>
      <c r="R247" s="75"/>
      <c r="S247" s="75"/>
      <c r="T247" s="75"/>
      <c r="U247" s="75"/>
      <c r="V247" s="75"/>
      <c r="W247" s="75"/>
      <c r="X247" s="76"/>
    </row>
    <row r="248" spans="1:24" s="89" customFormat="1" ht="13" customHeight="1">
      <c r="A248" s="69">
        <f t="shared" si="4"/>
        <v>30</v>
      </c>
      <c r="B248" s="12"/>
      <c r="C248" s="13" t="s">
        <v>248</v>
      </c>
      <c r="D248" s="14" t="s">
        <v>251</v>
      </c>
      <c r="E248" s="77">
        <v>1</v>
      </c>
      <c r="F248" s="16" t="s">
        <v>228</v>
      </c>
      <c r="G248" s="17"/>
      <c r="H248" s="58"/>
      <c r="I248" s="14"/>
      <c r="J248" s="19"/>
      <c r="K248" s="83"/>
      <c r="N248" s="90"/>
      <c r="P248" s="91"/>
      <c r="Q248" s="91"/>
      <c r="R248" s="91"/>
      <c r="S248" s="91"/>
      <c r="T248" s="91"/>
      <c r="U248" s="91"/>
      <c r="V248" s="91"/>
      <c r="W248" s="91"/>
      <c r="X248" s="90"/>
    </row>
    <row r="249" spans="1:24" ht="13" customHeight="1">
      <c r="A249" s="69">
        <f t="shared" si="4"/>
        <v>31</v>
      </c>
      <c r="B249" s="3"/>
      <c r="C249" s="4"/>
      <c r="D249" s="5"/>
      <c r="E249" s="74"/>
      <c r="F249" s="7"/>
      <c r="G249" s="8"/>
      <c r="H249" s="57"/>
      <c r="I249" s="5"/>
      <c r="J249" s="10"/>
      <c r="K249" s="136"/>
      <c r="N249" s="76"/>
      <c r="P249" s="75"/>
      <c r="Q249" s="75"/>
      <c r="R249" s="75"/>
      <c r="S249" s="75"/>
      <c r="T249" s="75"/>
      <c r="U249" s="75"/>
      <c r="V249" s="75"/>
      <c r="W249" s="75"/>
      <c r="X249" s="76"/>
    </row>
    <row r="250" spans="1:24" s="89" customFormat="1" ht="13" customHeight="1">
      <c r="A250" s="69">
        <f t="shared" si="4"/>
        <v>32</v>
      </c>
      <c r="B250" s="12"/>
      <c r="C250" s="13" t="s">
        <v>248</v>
      </c>
      <c r="D250" s="14" t="s">
        <v>252</v>
      </c>
      <c r="E250" s="77">
        <v>2</v>
      </c>
      <c r="F250" s="16" t="s">
        <v>228</v>
      </c>
      <c r="G250" s="17"/>
      <c r="H250" s="58"/>
      <c r="I250" s="14"/>
      <c r="J250" s="19"/>
      <c r="K250" s="29"/>
      <c r="N250" s="90"/>
      <c r="P250" s="91"/>
      <c r="Q250" s="91"/>
      <c r="R250" s="91"/>
      <c r="S250" s="91"/>
      <c r="T250" s="91"/>
      <c r="U250" s="91"/>
      <c r="V250" s="91"/>
      <c r="W250" s="91"/>
      <c r="X250" s="90"/>
    </row>
    <row r="251" spans="1:24" ht="13" customHeight="1">
      <c r="A251" s="69">
        <f t="shared" si="4"/>
        <v>33</v>
      </c>
      <c r="B251" s="3"/>
      <c r="C251" s="4"/>
      <c r="D251" s="5"/>
      <c r="E251" s="74"/>
      <c r="F251" s="7"/>
      <c r="G251" s="8"/>
      <c r="H251" s="57"/>
      <c r="I251" s="5"/>
      <c r="J251" s="10"/>
      <c r="K251" s="136"/>
      <c r="N251" s="76"/>
      <c r="P251" s="75"/>
      <c r="Q251" s="75"/>
      <c r="R251" s="75"/>
      <c r="S251" s="75"/>
      <c r="T251" s="75"/>
      <c r="U251" s="75"/>
      <c r="V251" s="75"/>
      <c r="W251" s="75"/>
      <c r="X251" s="76"/>
    </row>
    <row r="252" spans="1:24" s="89" customFormat="1" ht="13" customHeight="1">
      <c r="A252" s="69">
        <f t="shared" si="4"/>
        <v>34</v>
      </c>
      <c r="B252" s="12"/>
      <c r="C252" s="13" t="s">
        <v>248</v>
      </c>
      <c r="D252" s="14" t="s">
        <v>254</v>
      </c>
      <c r="E252" s="77">
        <v>2</v>
      </c>
      <c r="F252" s="16" t="s">
        <v>103</v>
      </c>
      <c r="G252" s="17"/>
      <c r="H252" s="58"/>
      <c r="I252" s="14"/>
      <c r="J252" s="19"/>
      <c r="K252" s="83"/>
      <c r="N252" s="90"/>
      <c r="P252" s="91"/>
      <c r="Q252" s="91"/>
      <c r="R252" s="91"/>
      <c r="S252" s="91"/>
      <c r="T252" s="91"/>
      <c r="U252" s="91"/>
      <c r="V252" s="91"/>
      <c r="W252" s="91"/>
      <c r="X252" s="90"/>
    </row>
    <row r="253" spans="1:24" ht="13" customHeight="1">
      <c r="A253" s="69">
        <f t="shared" si="4"/>
        <v>35</v>
      </c>
      <c r="B253" s="3"/>
      <c r="C253" s="4"/>
      <c r="D253" s="5"/>
      <c r="E253" s="74"/>
      <c r="F253" s="7"/>
      <c r="G253" s="8"/>
      <c r="H253" s="57"/>
      <c r="I253" s="5"/>
      <c r="J253" s="10"/>
      <c r="K253" s="136"/>
      <c r="N253" s="76"/>
      <c r="P253" s="75"/>
      <c r="Q253" s="75"/>
      <c r="R253" s="75"/>
      <c r="S253" s="75"/>
      <c r="T253" s="75"/>
      <c r="U253" s="75"/>
      <c r="V253" s="75"/>
      <c r="W253" s="75"/>
      <c r="X253" s="76"/>
    </row>
    <row r="254" spans="1:24" s="89" customFormat="1" ht="13" customHeight="1">
      <c r="A254" s="69">
        <f t="shared" si="4"/>
        <v>36</v>
      </c>
      <c r="B254" s="12"/>
      <c r="C254" s="13" t="s">
        <v>248</v>
      </c>
      <c r="D254" s="14" t="s">
        <v>255</v>
      </c>
      <c r="E254" s="77">
        <v>1</v>
      </c>
      <c r="F254" s="16" t="s">
        <v>103</v>
      </c>
      <c r="G254" s="17"/>
      <c r="H254" s="58"/>
      <c r="I254" s="14"/>
      <c r="J254" s="19"/>
      <c r="K254" s="29"/>
      <c r="N254" s="90"/>
      <c r="P254" s="91"/>
      <c r="Q254" s="91"/>
      <c r="R254" s="91"/>
      <c r="S254" s="91"/>
      <c r="T254" s="91"/>
      <c r="U254" s="91"/>
      <c r="V254" s="91"/>
      <c r="W254" s="91"/>
      <c r="X254" s="90"/>
    </row>
    <row r="255" spans="1:24" ht="13" customHeight="1">
      <c r="A255" s="69">
        <v>1</v>
      </c>
      <c r="B255" s="3"/>
      <c r="C255" s="4"/>
      <c r="D255" s="5"/>
      <c r="E255" s="74"/>
      <c r="F255" s="7"/>
      <c r="G255" s="8"/>
      <c r="H255" s="57"/>
      <c r="I255" s="5"/>
      <c r="J255" s="10"/>
      <c r="K255" s="136"/>
      <c r="N255" s="76"/>
      <c r="P255" s="75"/>
      <c r="Q255" s="75"/>
      <c r="R255" s="75"/>
      <c r="S255" s="75"/>
      <c r="T255" s="75"/>
      <c r="U255" s="75"/>
      <c r="V255" s="75"/>
      <c r="W255" s="75"/>
      <c r="X255" s="76"/>
    </row>
    <row r="256" spans="1:24" s="89" customFormat="1" ht="13" customHeight="1">
      <c r="A256" s="69">
        <f t="shared" si="4"/>
        <v>2</v>
      </c>
      <c r="B256" s="12"/>
      <c r="C256" s="13" t="s">
        <v>248</v>
      </c>
      <c r="D256" s="14" t="s">
        <v>256</v>
      </c>
      <c r="E256" s="77">
        <v>2</v>
      </c>
      <c r="F256" s="16" t="s">
        <v>103</v>
      </c>
      <c r="G256" s="17"/>
      <c r="H256" s="58"/>
      <c r="I256" s="14"/>
      <c r="J256" s="19"/>
      <c r="K256" s="83"/>
      <c r="N256" s="90"/>
      <c r="P256" s="91"/>
      <c r="Q256" s="91"/>
      <c r="R256" s="91"/>
      <c r="S256" s="91"/>
      <c r="T256" s="91"/>
      <c r="U256" s="91"/>
      <c r="V256" s="91"/>
      <c r="W256" s="91"/>
      <c r="X256" s="90"/>
    </row>
    <row r="257" spans="1:24" ht="13" customHeight="1">
      <c r="A257" s="69">
        <f t="shared" si="4"/>
        <v>3</v>
      </c>
      <c r="B257" s="3"/>
      <c r="C257" s="4"/>
      <c r="D257" s="5"/>
      <c r="E257" s="74"/>
      <c r="F257" s="7"/>
      <c r="G257" s="8"/>
      <c r="H257" s="57"/>
      <c r="I257" s="5"/>
      <c r="J257" s="10"/>
      <c r="K257" s="136"/>
      <c r="N257" s="76"/>
      <c r="P257" s="75"/>
      <c r="Q257" s="75"/>
      <c r="R257" s="75"/>
      <c r="S257" s="75"/>
      <c r="T257" s="75"/>
      <c r="U257" s="75"/>
      <c r="V257" s="75"/>
      <c r="W257" s="75"/>
      <c r="X257" s="76"/>
    </row>
    <row r="258" spans="1:24" s="89" customFormat="1" ht="13" customHeight="1">
      <c r="A258" s="69">
        <f t="shared" si="4"/>
        <v>4</v>
      </c>
      <c r="B258" s="12"/>
      <c r="C258" s="13" t="s">
        <v>248</v>
      </c>
      <c r="D258" s="14" t="s">
        <v>257</v>
      </c>
      <c r="E258" s="77">
        <v>1</v>
      </c>
      <c r="F258" s="16" t="s">
        <v>103</v>
      </c>
      <c r="G258" s="17"/>
      <c r="H258" s="58"/>
      <c r="I258" s="14"/>
      <c r="J258" s="19"/>
      <c r="K258" s="83"/>
      <c r="N258" s="90"/>
      <c r="P258" s="91"/>
      <c r="Q258" s="91"/>
      <c r="R258" s="91"/>
      <c r="S258" s="91"/>
      <c r="T258" s="91"/>
      <c r="U258" s="91"/>
      <c r="V258" s="91"/>
      <c r="W258" s="91"/>
      <c r="X258" s="90"/>
    </row>
    <row r="259" spans="1:24" ht="13" customHeight="1">
      <c r="A259" s="69">
        <f t="shared" si="4"/>
        <v>5</v>
      </c>
      <c r="B259" s="3"/>
      <c r="C259" s="4"/>
      <c r="D259" s="5"/>
      <c r="E259" s="74"/>
      <c r="F259" s="7"/>
      <c r="G259" s="8"/>
      <c r="H259" s="57"/>
      <c r="I259" s="5"/>
      <c r="J259" s="10"/>
      <c r="K259" s="136"/>
      <c r="N259" s="76"/>
      <c r="P259" s="75"/>
      <c r="Q259" s="75"/>
      <c r="R259" s="75"/>
      <c r="S259" s="75"/>
      <c r="T259" s="75"/>
      <c r="U259" s="75"/>
      <c r="V259" s="75"/>
      <c r="W259" s="75"/>
      <c r="X259" s="76"/>
    </row>
    <row r="260" spans="1:24" ht="13" customHeight="1">
      <c r="A260" s="69">
        <f t="shared" si="4"/>
        <v>6</v>
      </c>
      <c r="B260" s="12"/>
      <c r="C260" s="13" t="s">
        <v>248</v>
      </c>
      <c r="D260" s="14" t="s">
        <v>725</v>
      </c>
      <c r="E260" s="77">
        <v>2</v>
      </c>
      <c r="F260" s="16" t="s">
        <v>103</v>
      </c>
      <c r="G260" s="17"/>
      <c r="H260" s="58"/>
      <c r="I260" s="14"/>
      <c r="J260" s="19"/>
      <c r="K260" s="83"/>
      <c r="L260" s="89"/>
      <c r="M260" s="89"/>
      <c r="N260" s="1"/>
      <c r="X260" s="1"/>
    </row>
    <row r="261" spans="1:24" ht="13" customHeight="1">
      <c r="A261" s="69">
        <f t="shared" si="4"/>
        <v>7</v>
      </c>
      <c r="B261" s="3"/>
      <c r="C261" s="4"/>
      <c r="D261" s="5"/>
      <c r="E261" s="74"/>
      <c r="F261" s="7"/>
      <c r="G261" s="8"/>
      <c r="H261" s="57"/>
      <c r="I261" s="5"/>
      <c r="J261" s="10"/>
      <c r="K261" s="136"/>
      <c r="N261" s="76"/>
      <c r="P261" s="75"/>
      <c r="Q261" s="75"/>
      <c r="R261" s="75"/>
      <c r="S261" s="75"/>
      <c r="T261" s="75"/>
      <c r="U261" s="75"/>
      <c r="V261" s="75"/>
      <c r="W261" s="75"/>
      <c r="X261" s="76"/>
    </row>
    <row r="262" spans="1:24" ht="13" customHeight="1">
      <c r="A262" s="69">
        <f t="shared" si="4"/>
        <v>8</v>
      </c>
      <c r="B262" s="12"/>
      <c r="C262" s="13" t="s">
        <v>248</v>
      </c>
      <c r="D262" s="14" t="s">
        <v>259</v>
      </c>
      <c r="E262" s="77">
        <v>2</v>
      </c>
      <c r="F262" s="16" t="s">
        <v>103</v>
      </c>
      <c r="G262" s="17"/>
      <c r="H262" s="58"/>
      <c r="I262" s="14"/>
      <c r="J262" s="19"/>
      <c r="K262" s="83"/>
      <c r="L262" s="89"/>
      <c r="M262" s="89"/>
      <c r="N262" s="1"/>
      <c r="X262" s="1"/>
    </row>
    <row r="263" spans="1:24" ht="13" customHeight="1">
      <c r="A263" s="69">
        <f t="shared" si="4"/>
        <v>9</v>
      </c>
      <c r="B263" s="3"/>
      <c r="C263" s="4"/>
      <c r="D263" s="5"/>
      <c r="E263" s="74"/>
      <c r="F263" s="7"/>
      <c r="G263" s="8"/>
      <c r="H263" s="57"/>
      <c r="I263" s="5"/>
      <c r="J263" s="10"/>
      <c r="K263" s="136"/>
      <c r="N263" s="76"/>
      <c r="P263" s="75"/>
      <c r="Q263" s="75"/>
      <c r="R263" s="75"/>
      <c r="S263" s="75"/>
      <c r="T263" s="75"/>
      <c r="U263" s="75"/>
      <c r="V263" s="75"/>
      <c r="W263" s="75"/>
      <c r="X263" s="76"/>
    </row>
    <row r="264" spans="1:24" ht="13" customHeight="1">
      <c r="A264" s="69">
        <f t="shared" si="4"/>
        <v>10</v>
      </c>
      <c r="B264" s="12"/>
      <c r="C264" s="13" t="s">
        <v>248</v>
      </c>
      <c r="D264" s="14" t="s">
        <v>260</v>
      </c>
      <c r="E264" s="77">
        <v>2</v>
      </c>
      <c r="F264" s="16" t="s">
        <v>103</v>
      </c>
      <c r="G264" s="17"/>
      <c r="H264" s="58"/>
      <c r="I264" s="14"/>
      <c r="J264" s="19"/>
      <c r="K264" s="83"/>
      <c r="L264" s="89"/>
      <c r="M264" s="89"/>
      <c r="N264" s="1"/>
      <c r="X264" s="1"/>
    </row>
    <row r="265" spans="1:24" ht="13" customHeight="1">
      <c r="A265" s="69">
        <f t="shared" si="4"/>
        <v>11</v>
      </c>
      <c r="B265" s="3"/>
      <c r="C265" s="4"/>
      <c r="D265" s="5"/>
      <c r="E265" s="74"/>
      <c r="F265" s="7"/>
      <c r="G265" s="8"/>
      <c r="H265" s="57"/>
      <c r="I265" s="5"/>
      <c r="J265" s="10"/>
      <c r="K265" s="136"/>
      <c r="N265" s="76"/>
      <c r="P265" s="75"/>
      <c r="Q265" s="75"/>
      <c r="R265" s="75"/>
      <c r="S265" s="75"/>
      <c r="T265" s="75"/>
      <c r="U265" s="75"/>
      <c r="V265" s="75"/>
      <c r="W265" s="75"/>
      <c r="X265" s="76"/>
    </row>
    <row r="266" spans="1:24" ht="13" customHeight="1">
      <c r="A266" s="69">
        <f t="shared" si="4"/>
        <v>12</v>
      </c>
      <c r="B266" s="12"/>
      <c r="C266" s="13" t="s">
        <v>248</v>
      </c>
      <c r="D266" s="14" t="s">
        <v>710</v>
      </c>
      <c r="E266" s="77">
        <v>1</v>
      </c>
      <c r="F266" s="16" t="s">
        <v>103</v>
      </c>
      <c r="G266" s="17"/>
      <c r="H266" s="58"/>
      <c r="I266" s="14"/>
      <c r="J266" s="19"/>
      <c r="K266" s="83"/>
      <c r="L266" s="89"/>
      <c r="M266" s="89"/>
      <c r="N266" s="1"/>
      <c r="X266" s="1"/>
    </row>
    <row r="267" spans="1:24" ht="13" customHeight="1">
      <c r="A267" s="69">
        <f t="shared" si="4"/>
        <v>13</v>
      </c>
      <c r="B267" s="3"/>
      <c r="C267" s="4"/>
      <c r="D267" s="5"/>
      <c r="E267" s="74"/>
      <c r="F267" s="7"/>
      <c r="G267" s="8"/>
      <c r="H267" s="57"/>
      <c r="I267" s="5"/>
      <c r="J267" s="10"/>
      <c r="K267" s="136"/>
      <c r="N267" s="76"/>
      <c r="P267" s="75"/>
      <c r="Q267" s="75"/>
      <c r="R267" s="75"/>
      <c r="S267" s="75"/>
      <c r="T267" s="75"/>
      <c r="U267" s="75"/>
      <c r="V267" s="75"/>
      <c r="W267" s="75"/>
      <c r="X267" s="76"/>
    </row>
    <row r="268" spans="1:24" s="98" customFormat="1" ht="13" customHeight="1">
      <c r="A268" s="69">
        <f t="shared" si="4"/>
        <v>14</v>
      </c>
      <c r="B268" s="12"/>
      <c r="C268" s="13" t="s">
        <v>248</v>
      </c>
      <c r="D268" s="14" t="s">
        <v>988</v>
      </c>
      <c r="E268" s="77">
        <v>4</v>
      </c>
      <c r="F268" s="16" t="s">
        <v>103</v>
      </c>
      <c r="G268" s="17"/>
      <c r="H268" s="58"/>
      <c r="I268" s="14"/>
      <c r="J268" s="19"/>
      <c r="K268" s="83"/>
      <c r="N268" s="99"/>
      <c r="P268" s="100"/>
      <c r="Q268" s="100"/>
      <c r="R268" s="100"/>
      <c r="S268" s="100"/>
      <c r="T268" s="100"/>
      <c r="U268" s="100"/>
      <c r="V268" s="100"/>
      <c r="W268" s="100"/>
      <c r="X268" s="99"/>
    </row>
    <row r="269" spans="1:24" ht="13" customHeight="1">
      <c r="A269" s="69">
        <f t="shared" si="4"/>
        <v>15</v>
      </c>
      <c r="B269" s="3"/>
      <c r="C269" s="4"/>
      <c r="D269" s="5"/>
      <c r="E269" s="74"/>
      <c r="F269" s="7"/>
      <c r="G269" s="8"/>
      <c r="H269" s="57"/>
      <c r="I269" s="5"/>
      <c r="J269" s="10"/>
      <c r="K269" s="136"/>
      <c r="N269" s="76"/>
      <c r="P269" s="75"/>
      <c r="Q269" s="75"/>
      <c r="R269" s="75"/>
      <c r="S269" s="75"/>
      <c r="T269" s="75"/>
      <c r="U269" s="75"/>
      <c r="V269" s="75"/>
      <c r="W269" s="75"/>
      <c r="X269" s="76"/>
    </row>
    <row r="270" spans="1:24" ht="13" customHeight="1">
      <c r="A270" s="69">
        <f t="shared" si="4"/>
        <v>16</v>
      </c>
      <c r="B270" s="12"/>
      <c r="C270" s="13" t="s">
        <v>248</v>
      </c>
      <c r="D270" s="14" t="s">
        <v>726</v>
      </c>
      <c r="E270" s="77">
        <v>7</v>
      </c>
      <c r="F270" s="16" t="s">
        <v>103</v>
      </c>
      <c r="G270" s="17"/>
      <c r="H270" s="58"/>
      <c r="I270" s="14"/>
      <c r="J270" s="19"/>
      <c r="K270" s="83"/>
      <c r="L270" s="89"/>
      <c r="M270" s="89"/>
      <c r="N270" s="1"/>
      <c r="X270" s="1"/>
    </row>
    <row r="271" spans="1:24" ht="13" customHeight="1">
      <c r="A271" s="69">
        <f t="shared" si="4"/>
        <v>17</v>
      </c>
      <c r="B271" s="3"/>
      <c r="C271" s="4"/>
      <c r="D271" s="5"/>
      <c r="E271" s="74"/>
      <c r="F271" s="7"/>
      <c r="G271" s="8"/>
      <c r="H271" s="57"/>
      <c r="I271" s="5"/>
      <c r="J271" s="10"/>
      <c r="K271" s="136"/>
      <c r="N271" s="76"/>
      <c r="P271" s="75"/>
      <c r="Q271" s="75"/>
      <c r="R271" s="75"/>
      <c r="S271" s="75"/>
      <c r="T271" s="75"/>
      <c r="U271" s="75"/>
      <c r="V271" s="75"/>
      <c r="W271" s="75"/>
      <c r="X271" s="76"/>
    </row>
    <row r="272" spans="1:24" ht="13" customHeight="1">
      <c r="A272" s="69">
        <f t="shared" si="4"/>
        <v>18</v>
      </c>
      <c r="B272" s="12"/>
      <c r="C272" s="13" t="s">
        <v>248</v>
      </c>
      <c r="D272" s="14" t="s">
        <v>727</v>
      </c>
      <c r="E272" s="77">
        <v>1</v>
      </c>
      <c r="F272" s="16" t="s">
        <v>103</v>
      </c>
      <c r="G272" s="17"/>
      <c r="H272" s="58"/>
      <c r="I272" s="14"/>
      <c r="J272" s="19"/>
      <c r="K272" s="83"/>
      <c r="N272" s="1"/>
      <c r="X272" s="1"/>
    </row>
    <row r="273" spans="1:24" ht="13" customHeight="1">
      <c r="A273" s="69">
        <f t="shared" si="4"/>
        <v>19</v>
      </c>
      <c r="B273" s="3"/>
      <c r="C273" s="4"/>
      <c r="D273" s="5"/>
      <c r="E273" s="74"/>
      <c r="F273" s="7"/>
      <c r="G273" s="8"/>
      <c r="H273" s="57"/>
      <c r="I273" s="5"/>
      <c r="J273" s="10"/>
      <c r="K273" s="136"/>
      <c r="N273" s="76"/>
      <c r="P273" s="75"/>
      <c r="Q273" s="75"/>
      <c r="R273" s="75"/>
      <c r="S273" s="75"/>
      <c r="T273" s="75"/>
      <c r="U273" s="75"/>
      <c r="V273" s="75"/>
      <c r="W273" s="75"/>
      <c r="X273" s="76"/>
    </row>
    <row r="274" spans="1:24" ht="13" customHeight="1">
      <c r="A274" s="69">
        <f t="shared" si="4"/>
        <v>20</v>
      </c>
      <c r="B274" s="12"/>
      <c r="C274" s="13" t="s">
        <v>248</v>
      </c>
      <c r="D274" s="14" t="s">
        <v>261</v>
      </c>
      <c r="E274" s="77">
        <v>6</v>
      </c>
      <c r="F274" s="16" t="s">
        <v>103</v>
      </c>
      <c r="G274" s="17"/>
      <c r="H274" s="58"/>
      <c r="I274" s="14"/>
      <c r="J274" s="19"/>
      <c r="K274" s="83"/>
      <c r="L274" s="89"/>
      <c r="M274" s="89"/>
      <c r="N274" s="1"/>
      <c r="X274" s="1"/>
    </row>
    <row r="275" spans="1:24" ht="13" customHeight="1">
      <c r="A275" s="69">
        <f t="shared" si="4"/>
        <v>21</v>
      </c>
      <c r="B275" s="3"/>
      <c r="C275" s="4"/>
      <c r="D275" s="5"/>
      <c r="E275" s="74"/>
      <c r="F275" s="7"/>
      <c r="G275" s="8"/>
      <c r="H275" s="57"/>
      <c r="I275" s="5"/>
      <c r="J275" s="10"/>
      <c r="K275" s="136"/>
      <c r="N275" s="76"/>
      <c r="P275" s="75"/>
      <c r="Q275" s="75"/>
      <c r="R275" s="75"/>
      <c r="S275" s="75"/>
      <c r="T275" s="75"/>
      <c r="U275" s="75"/>
      <c r="V275" s="75"/>
      <c r="W275" s="75"/>
      <c r="X275" s="76"/>
    </row>
    <row r="276" spans="1:24" s="98" customFormat="1" ht="13" customHeight="1">
      <c r="A276" s="69">
        <f t="shared" si="4"/>
        <v>22</v>
      </c>
      <c r="B276" s="12"/>
      <c r="C276" s="13" t="s">
        <v>248</v>
      </c>
      <c r="D276" s="14" t="s">
        <v>989</v>
      </c>
      <c r="E276" s="77">
        <v>1</v>
      </c>
      <c r="F276" s="16" t="s">
        <v>103</v>
      </c>
      <c r="G276" s="17"/>
      <c r="H276" s="58"/>
      <c r="I276" s="14"/>
      <c r="J276" s="19"/>
      <c r="K276" s="83"/>
      <c r="N276" s="99"/>
      <c r="P276" s="100"/>
      <c r="Q276" s="100"/>
      <c r="R276" s="100"/>
      <c r="S276" s="100"/>
      <c r="T276" s="100"/>
      <c r="U276" s="100"/>
      <c r="V276" s="100"/>
      <c r="W276" s="100"/>
      <c r="X276" s="99"/>
    </row>
    <row r="277" spans="1:24" ht="13" customHeight="1">
      <c r="A277" s="69">
        <f t="shared" si="4"/>
        <v>23</v>
      </c>
      <c r="B277" s="3"/>
      <c r="C277" s="4"/>
      <c r="D277" s="5"/>
      <c r="E277" s="74"/>
      <c r="F277" s="7"/>
      <c r="G277" s="8"/>
      <c r="H277" s="57"/>
      <c r="I277" s="5"/>
      <c r="J277" s="10"/>
      <c r="K277" s="136"/>
      <c r="N277" s="76"/>
      <c r="P277" s="75"/>
      <c r="Q277" s="75"/>
      <c r="R277" s="75"/>
      <c r="S277" s="75"/>
      <c r="T277" s="75"/>
      <c r="U277" s="75"/>
      <c r="V277" s="75"/>
      <c r="W277" s="75"/>
      <c r="X277" s="76"/>
    </row>
    <row r="278" spans="1:24" s="89" customFormat="1" ht="13" customHeight="1">
      <c r="A278" s="69">
        <f t="shared" si="4"/>
        <v>24</v>
      </c>
      <c r="B278" s="12"/>
      <c r="C278" s="13" t="s">
        <v>250</v>
      </c>
      <c r="D278" s="14" t="s">
        <v>263</v>
      </c>
      <c r="E278" s="77">
        <v>1</v>
      </c>
      <c r="F278" s="16" t="s">
        <v>103</v>
      </c>
      <c r="G278" s="17"/>
      <c r="H278" s="58"/>
      <c r="I278" s="14"/>
      <c r="J278" s="19"/>
      <c r="K278" s="83"/>
      <c r="N278" s="90"/>
      <c r="P278" s="91"/>
      <c r="Q278" s="91"/>
      <c r="R278" s="91"/>
      <c r="S278" s="91"/>
      <c r="T278" s="91"/>
      <c r="U278" s="91"/>
      <c r="V278" s="91"/>
      <c r="W278" s="91"/>
      <c r="X278" s="90"/>
    </row>
    <row r="279" spans="1:24" ht="13" customHeight="1">
      <c r="A279" s="69">
        <f t="shared" si="4"/>
        <v>25</v>
      </c>
      <c r="B279" s="3"/>
      <c r="C279" s="4"/>
      <c r="D279" s="5"/>
      <c r="E279" s="74"/>
      <c r="F279" s="7"/>
      <c r="G279" s="8"/>
      <c r="H279" s="57"/>
      <c r="I279" s="5"/>
      <c r="J279" s="10"/>
      <c r="K279" s="136"/>
      <c r="N279" s="76"/>
      <c r="P279" s="75"/>
      <c r="Q279" s="75"/>
      <c r="R279" s="75"/>
      <c r="S279" s="75"/>
      <c r="T279" s="75"/>
      <c r="U279" s="75"/>
      <c r="V279" s="75"/>
      <c r="W279" s="75"/>
      <c r="X279" s="76"/>
    </row>
    <row r="280" spans="1:24" s="110" customFormat="1" ht="13" customHeight="1">
      <c r="A280" s="69">
        <f t="shared" si="4"/>
        <v>26</v>
      </c>
      <c r="B280" s="12"/>
      <c r="C280" s="13" t="s">
        <v>277</v>
      </c>
      <c r="D280" s="14" t="s">
        <v>458</v>
      </c>
      <c r="E280" s="77">
        <v>1</v>
      </c>
      <c r="F280" s="16" t="s">
        <v>103</v>
      </c>
      <c r="G280" s="17"/>
      <c r="H280" s="58"/>
      <c r="I280" s="14"/>
      <c r="J280" s="19"/>
      <c r="K280" s="83"/>
      <c r="N280" s="111"/>
      <c r="P280" s="112"/>
      <c r="Q280" s="112"/>
      <c r="R280" s="112"/>
      <c r="S280" s="112"/>
      <c r="T280" s="112"/>
      <c r="U280" s="112"/>
      <c r="V280" s="112"/>
      <c r="W280" s="112"/>
      <c r="X280" s="111"/>
    </row>
    <row r="281" spans="1:24" ht="13" customHeight="1">
      <c r="A281" s="69">
        <f t="shared" si="4"/>
        <v>27</v>
      </c>
      <c r="B281" s="3"/>
      <c r="C281" s="4"/>
      <c r="D281" s="5"/>
      <c r="E281" s="74"/>
      <c r="F281" s="7"/>
      <c r="G281" s="8"/>
      <c r="H281" s="57"/>
      <c r="I281" s="5"/>
      <c r="J281" s="10"/>
      <c r="K281" s="136"/>
      <c r="N281" s="76"/>
      <c r="P281" s="75"/>
      <c r="Q281" s="75"/>
      <c r="R281" s="75"/>
      <c r="S281" s="75"/>
      <c r="T281" s="75"/>
      <c r="U281" s="75"/>
      <c r="V281" s="75"/>
      <c r="W281" s="75"/>
      <c r="X281" s="76"/>
    </row>
    <row r="282" spans="1:24" s="110" customFormat="1" ht="13" customHeight="1">
      <c r="A282" s="69">
        <f t="shared" si="4"/>
        <v>28</v>
      </c>
      <c r="B282" s="12"/>
      <c r="C282" s="13" t="s">
        <v>276</v>
      </c>
      <c r="D282" s="14" t="s">
        <v>728</v>
      </c>
      <c r="E282" s="77">
        <v>1</v>
      </c>
      <c r="F282" s="16" t="s">
        <v>103</v>
      </c>
      <c r="G282" s="17"/>
      <c r="H282" s="58"/>
      <c r="I282" s="14"/>
      <c r="J282" s="19"/>
      <c r="K282" s="83"/>
      <c r="N282" s="111"/>
      <c r="P282" s="112"/>
      <c r="Q282" s="112"/>
      <c r="R282" s="112"/>
      <c r="S282" s="112"/>
      <c r="T282" s="112"/>
      <c r="U282" s="112"/>
      <c r="V282" s="112"/>
      <c r="W282" s="112"/>
      <c r="X282" s="111"/>
    </row>
    <row r="283" spans="1:24" ht="13" customHeight="1">
      <c r="A283" s="69">
        <f t="shared" si="4"/>
        <v>29</v>
      </c>
      <c r="B283" s="3"/>
      <c r="C283" s="4"/>
      <c r="D283" s="5"/>
      <c r="E283" s="74"/>
      <c r="F283" s="7"/>
      <c r="G283" s="8"/>
      <c r="H283" s="57"/>
      <c r="I283" s="5"/>
      <c r="J283" s="10"/>
      <c r="K283" s="136"/>
      <c r="N283" s="76"/>
      <c r="P283" s="75"/>
      <c r="Q283" s="75"/>
      <c r="R283" s="75"/>
      <c r="S283" s="75"/>
      <c r="T283" s="75"/>
      <c r="U283" s="75"/>
      <c r="V283" s="75"/>
      <c r="W283" s="75"/>
      <c r="X283" s="76"/>
    </row>
    <row r="284" spans="1:24" s="110" customFormat="1" ht="13" customHeight="1">
      <c r="A284" s="69">
        <f t="shared" ref="A284:A290" si="5">A283+1</f>
        <v>30</v>
      </c>
      <c r="B284" s="12"/>
      <c r="C284" s="13" t="s">
        <v>276</v>
      </c>
      <c r="D284" s="14" t="s">
        <v>729</v>
      </c>
      <c r="E284" s="77">
        <v>2</v>
      </c>
      <c r="F284" s="16" t="s">
        <v>103</v>
      </c>
      <c r="G284" s="17"/>
      <c r="H284" s="58"/>
      <c r="I284" s="14"/>
      <c r="J284" s="19"/>
      <c r="K284" s="83"/>
      <c r="N284" s="111"/>
      <c r="P284" s="112"/>
      <c r="Q284" s="112"/>
      <c r="R284" s="112"/>
      <c r="S284" s="112"/>
      <c r="T284" s="112"/>
      <c r="U284" s="112"/>
      <c r="V284" s="112"/>
      <c r="W284" s="112"/>
      <c r="X284" s="111"/>
    </row>
    <row r="285" spans="1:24" ht="13" customHeight="1">
      <c r="A285" s="69">
        <f t="shared" si="5"/>
        <v>31</v>
      </c>
      <c r="B285" s="3"/>
      <c r="C285" s="4"/>
      <c r="D285" s="5"/>
      <c r="E285" s="74"/>
      <c r="F285" s="7"/>
      <c r="G285" s="8"/>
      <c r="H285" s="57"/>
      <c r="I285" s="5"/>
      <c r="J285" s="10"/>
      <c r="K285" s="136"/>
      <c r="N285" s="76"/>
      <c r="P285" s="75"/>
      <c r="Q285" s="75"/>
      <c r="R285" s="75"/>
      <c r="S285" s="75"/>
      <c r="T285" s="75"/>
      <c r="U285" s="75"/>
      <c r="V285" s="75"/>
      <c r="W285" s="75"/>
      <c r="X285" s="76"/>
    </row>
    <row r="286" spans="1:24" s="89" customFormat="1" ht="13" customHeight="1">
      <c r="A286" s="69">
        <f t="shared" si="5"/>
        <v>32</v>
      </c>
      <c r="B286" s="12"/>
      <c r="C286" s="13" t="s">
        <v>275</v>
      </c>
      <c r="D286" s="14" t="s">
        <v>730</v>
      </c>
      <c r="E286" s="77">
        <v>1</v>
      </c>
      <c r="F286" s="16" t="s">
        <v>103</v>
      </c>
      <c r="G286" s="17"/>
      <c r="H286" s="58"/>
      <c r="I286" s="14"/>
      <c r="J286" s="19"/>
      <c r="K286" s="83"/>
      <c r="N286" s="90"/>
      <c r="P286" s="91"/>
      <c r="Q286" s="91"/>
      <c r="R286" s="91"/>
      <c r="S286" s="91"/>
      <c r="T286" s="91"/>
      <c r="U286" s="91"/>
      <c r="V286" s="91"/>
      <c r="W286" s="91"/>
      <c r="X286" s="90"/>
    </row>
    <row r="287" spans="1:24" ht="13" customHeight="1">
      <c r="A287" s="69">
        <f t="shared" si="5"/>
        <v>33</v>
      </c>
      <c r="B287" s="3"/>
      <c r="C287" s="4"/>
      <c r="D287" s="5"/>
      <c r="E287" s="74"/>
      <c r="F287" s="7"/>
      <c r="G287" s="8"/>
      <c r="H287" s="57"/>
      <c r="I287" s="5"/>
      <c r="J287" s="10"/>
      <c r="K287" s="136"/>
      <c r="N287" s="76"/>
      <c r="P287" s="75"/>
      <c r="Q287" s="75"/>
      <c r="R287" s="75"/>
      <c r="S287" s="75"/>
      <c r="T287" s="75"/>
      <c r="U287" s="75"/>
      <c r="V287" s="75"/>
      <c r="W287" s="75"/>
      <c r="X287" s="76"/>
    </row>
    <row r="288" spans="1:24" s="89" customFormat="1" ht="13" customHeight="1">
      <c r="A288" s="69">
        <f t="shared" si="5"/>
        <v>34</v>
      </c>
      <c r="B288" s="12"/>
      <c r="C288" s="13" t="s">
        <v>274</v>
      </c>
      <c r="D288" s="14" t="s">
        <v>278</v>
      </c>
      <c r="E288" s="77">
        <v>2</v>
      </c>
      <c r="F288" s="16" t="s">
        <v>103</v>
      </c>
      <c r="G288" s="17"/>
      <c r="H288" s="58"/>
      <c r="I288" s="14"/>
      <c r="J288" s="19"/>
      <c r="K288" s="83"/>
      <c r="N288" s="90"/>
      <c r="P288" s="91"/>
      <c r="Q288" s="91"/>
      <c r="R288" s="91"/>
      <c r="S288" s="91"/>
      <c r="T288" s="91"/>
      <c r="U288" s="91"/>
      <c r="V288" s="91"/>
      <c r="W288" s="91"/>
      <c r="X288" s="90"/>
    </row>
    <row r="289" spans="1:24" ht="13" customHeight="1">
      <c r="A289" s="69">
        <f t="shared" si="5"/>
        <v>35</v>
      </c>
      <c r="B289" s="3"/>
      <c r="C289" s="4"/>
      <c r="D289" s="5"/>
      <c r="E289" s="74"/>
      <c r="F289" s="7"/>
      <c r="G289" s="8"/>
      <c r="H289" s="57"/>
      <c r="I289" s="5"/>
      <c r="J289" s="10"/>
      <c r="K289" s="136"/>
      <c r="N289" s="76"/>
      <c r="P289" s="75"/>
      <c r="Q289" s="75"/>
      <c r="R289" s="75"/>
      <c r="S289" s="75"/>
      <c r="T289" s="75"/>
      <c r="U289" s="75"/>
      <c r="V289" s="75"/>
      <c r="W289" s="75"/>
      <c r="X289" s="76"/>
    </row>
    <row r="290" spans="1:24" ht="13" customHeight="1">
      <c r="A290" s="69">
        <f t="shared" si="5"/>
        <v>36</v>
      </c>
      <c r="B290" s="12"/>
      <c r="C290" s="13" t="s">
        <v>274</v>
      </c>
      <c r="D290" s="14" t="s">
        <v>731</v>
      </c>
      <c r="E290" s="77">
        <v>1</v>
      </c>
      <c r="F290" s="16" t="s">
        <v>103</v>
      </c>
      <c r="G290" s="17"/>
      <c r="H290" s="58"/>
      <c r="I290" s="14"/>
      <c r="J290" s="19"/>
      <c r="K290" s="29"/>
      <c r="M290" s="89"/>
      <c r="N290" s="1"/>
      <c r="X290" s="1"/>
    </row>
    <row r="291" spans="1:24" ht="13" customHeight="1">
      <c r="A291" s="69">
        <v>1</v>
      </c>
      <c r="B291" s="3"/>
      <c r="C291" s="4"/>
      <c r="D291" s="5"/>
      <c r="E291" s="74"/>
      <c r="F291" s="7"/>
      <c r="G291" s="8"/>
      <c r="H291" s="57"/>
      <c r="I291" s="5"/>
      <c r="J291" s="10"/>
      <c r="K291" s="136"/>
      <c r="N291" s="76"/>
      <c r="P291" s="75"/>
      <c r="Q291" s="75"/>
      <c r="R291" s="75"/>
      <c r="S291" s="75"/>
      <c r="T291" s="75"/>
      <c r="U291" s="75"/>
      <c r="V291" s="75"/>
      <c r="W291" s="75"/>
      <c r="X291" s="76"/>
    </row>
    <row r="292" spans="1:24" s="89" customFormat="1" ht="13" customHeight="1">
      <c r="A292" s="69">
        <f t="shared" ref="A292:A326" si="6">A291+1</f>
        <v>2</v>
      </c>
      <c r="B292" s="12"/>
      <c r="C292" s="13" t="s">
        <v>274</v>
      </c>
      <c r="D292" s="14" t="s">
        <v>732</v>
      </c>
      <c r="E292" s="77">
        <v>2</v>
      </c>
      <c r="F292" s="16" t="s">
        <v>103</v>
      </c>
      <c r="G292" s="17"/>
      <c r="H292" s="58"/>
      <c r="I292" s="14"/>
      <c r="J292" s="19"/>
      <c r="K292" s="83"/>
      <c r="N292" s="90"/>
      <c r="P292" s="91"/>
      <c r="Q292" s="91"/>
      <c r="R292" s="91"/>
      <c r="S292" s="91"/>
      <c r="T292" s="91"/>
      <c r="U292" s="91"/>
      <c r="V292" s="91"/>
      <c r="W292" s="91"/>
      <c r="X292" s="90"/>
    </row>
    <row r="293" spans="1:24" ht="13" customHeight="1">
      <c r="A293" s="69">
        <f t="shared" si="6"/>
        <v>3</v>
      </c>
      <c r="B293" s="3"/>
      <c r="C293" s="4"/>
      <c r="D293" s="5"/>
      <c r="E293" s="74"/>
      <c r="F293" s="7"/>
      <c r="G293" s="8"/>
      <c r="H293" s="57"/>
      <c r="I293" s="5"/>
      <c r="J293" s="10"/>
      <c r="K293" s="136"/>
      <c r="N293" s="76"/>
      <c r="P293" s="75"/>
      <c r="Q293" s="75"/>
      <c r="R293" s="75"/>
      <c r="S293" s="75"/>
      <c r="T293" s="75"/>
      <c r="U293" s="75"/>
      <c r="V293" s="75"/>
      <c r="W293" s="75"/>
      <c r="X293" s="76"/>
    </row>
    <row r="294" spans="1:24" s="89" customFormat="1" ht="13" customHeight="1">
      <c r="A294" s="69">
        <f t="shared" si="6"/>
        <v>4</v>
      </c>
      <c r="B294" s="12"/>
      <c r="C294" s="13" t="s">
        <v>274</v>
      </c>
      <c r="D294" s="14" t="s">
        <v>280</v>
      </c>
      <c r="E294" s="77">
        <v>2</v>
      </c>
      <c r="F294" s="16" t="s">
        <v>103</v>
      </c>
      <c r="G294" s="17"/>
      <c r="H294" s="58"/>
      <c r="I294" s="14"/>
      <c r="J294" s="19"/>
      <c r="K294" s="83"/>
      <c r="N294" s="90"/>
      <c r="P294" s="91"/>
      <c r="Q294" s="91"/>
      <c r="R294" s="91"/>
      <c r="S294" s="91"/>
      <c r="T294" s="91"/>
      <c r="U294" s="91"/>
      <c r="V294" s="91"/>
      <c r="W294" s="91"/>
      <c r="X294" s="90"/>
    </row>
    <row r="295" spans="1:24" ht="13" customHeight="1">
      <c r="A295" s="69">
        <f t="shared" si="6"/>
        <v>5</v>
      </c>
      <c r="B295" s="3"/>
      <c r="C295" s="4"/>
      <c r="D295" s="5"/>
      <c r="E295" s="74"/>
      <c r="F295" s="7"/>
      <c r="G295" s="8"/>
      <c r="H295" s="57"/>
      <c r="I295" s="5"/>
      <c r="J295" s="10"/>
      <c r="K295" s="136"/>
      <c r="N295" s="76"/>
      <c r="P295" s="75"/>
      <c r="Q295" s="75"/>
      <c r="R295" s="75"/>
      <c r="S295" s="75"/>
      <c r="T295" s="75"/>
      <c r="U295" s="75"/>
      <c r="V295" s="75"/>
      <c r="W295" s="75"/>
      <c r="X295" s="76"/>
    </row>
    <row r="296" spans="1:24" s="89" customFormat="1" ht="13" customHeight="1">
      <c r="A296" s="69">
        <f t="shared" si="6"/>
        <v>6</v>
      </c>
      <c r="B296" s="12"/>
      <c r="C296" s="13" t="s">
        <v>274</v>
      </c>
      <c r="D296" s="14" t="s">
        <v>281</v>
      </c>
      <c r="E296" s="77">
        <v>1</v>
      </c>
      <c r="F296" s="16" t="s">
        <v>103</v>
      </c>
      <c r="G296" s="17"/>
      <c r="H296" s="58"/>
      <c r="I296" s="14"/>
      <c r="J296" s="19"/>
      <c r="K296" s="83"/>
      <c r="N296" s="90"/>
      <c r="P296" s="91"/>
      <c r="Q296" s="91"/>
      <c r="R296" s="91"/>
      <c r="S296" s="91"/>
      <c r="T296" s="91"/>
      <c r="U296" s="91"/>
      <c r="V296" s="91"/>
      <c r="W296" s="91"/>
      <c r="X296" s="90"/>
    </row>
    <row r="297" spans="1:24" ht="13" customHeight="1">
      <c r="A297" s="69">
        <f t="shared" si="6"/>
        <v>7</v>
      </c>
      <c r="B297" s="3"/>
      <c r="C297" s="4"/>
      <c r="D297" s="5"/>
      <c r="E297" s="74"/>
      <c r="F297" s="7"/>
      <c r="G297" s="8"/>
      <c r="H297" s="57"/>
      <c r="I297" s="5"/>
      <c r="J297" s="10"/>
      <c r="K297" s="136"/>
      <c r="N297" s="76"/>
      <c r="P297" s="75"/>
      <c r="Q297" s="75"/>
      <c r="R297" s="75"/>
      <c r="S297" s="75"/>
      <c r="T297" s="75"/>
      <c r="U297" s="75"/>
      <c r="V297" s="75"/>
      <c r="W297" s="75"/>
      <c r="X297" s="76"/>
    </row>
    <row r="298" spans="1:24" s="89" customFormat="1" ht="13" customHeight="1">
      <c r="A298" s="69">
        <f t="shared" si="6"/>
        <v>8</v>
      </c>
      <c r="B298" s="12"/>
      <c r="C298" s="13" t="s">
        <v>274</v>
      </c>
      <c r="D298" s="14" t="s">
        <v>283</v>
      </c>
      <c r="E298" s="77">
        <v>3</v>
      </c>
      <c r="F298" s="16" t="s">
        <v>103</v>
      </c>
      <c r="G298" s="17"/>
      <c r="H298" s="58"/>
      <c r="I298" s="14"/>
      <c r="J298" s="19"/>
      <c r="K298" s="83"/>
      <c r="N298" s="90"/>
      <c r="P298" s="91"/>
      <c r="Q298" s="91"/>
      <c r="R298" s="91"/>
      <c r="S298" s="91"/>
      <c r="T298" s="91"/>
      <c r="U298" s="91"/>
      <c r="V298" s="91"/>
      <c r="W298" s="91"/>
      <c r="X298" s="90"/>
    </row>
    <row r="299" spans="1:24" ht="13" customHeight="1">
      <c r="A299" s="69">
        <f t="shared" si="6"/>
        <v>9</v>
      </c>
      <c r="B299" s="3"/>
      <c r="C299" s="4"/>
      <c r="D299" s="5"/>
      <c r="E299" s="74"/>
      <c r="F299" s="7"/>
      <c r="G299" s="8"/>
      <c r="H299" s="57"/>
      <c r="I299" s="5"/>
      <c r="J299" s="10"/>
      <c r="K299" s="136"/>
      <c r="N299" s="76"/>
      <c r="P299" s="75"/>
      <c r="Q299" s="75"/>
      <c r="R299" s="75"/>
      <c r="S299" s="75"/>
      <c r="T299" s="75"/>
      <c r="U299" s="75"/>
      <c r="V299" s="75"/>
      <c r="W299" s="75"/>
      <c r="X299" s="76"/>
    </row>
    <row r="300" spans="1:24" s="110" customFormat="1" ht="13" customHeight="1">
      <c r="A300" s="69">
        <f t="shared" si="6"/>
        <v>10</v>
      </c>
      <c r="B300" s="12"/>
      <c r="C300" s="13" t="s">
        <v>686</v>
      </c>
      <c r="D300" s="14" t="s">
        <v>690</v>
      </c>
      <c r="E300" s="77">
        <v>2</v>
      </c>
      <c r="F300" s="16" t="s">
        <v>103</v>
      </c>
      <c r="G300" s="17"/>
      <c r="H300" s="58"/>
      <c r="I300" s="14"/>
      <c r="J300" s="19"/>
      <c r="K300" s="83"/>
      <c r="N300" s="111"/>
      <c r="P300" s="112"/>
      <c r="Q300" s="112"/>
      <c r="R300" s="112"/>
      <c r="S300" s="112"/>
      <c r="T300" s="112"/>
      <c r="U300" s="112"/>
      <c r="V300" s="112"/>
      <c r="W300" s="112"/>
      <c r="X300" s="111"/>
    </row>
    <row r="301" spans="1:24" ht="13" customHeight="1">
      <c r="A301" s="69">
        <f t="shared" si="6"/>
        <v>11</v>
      </c>
      <c r="B301" s="3"/>
      <c r="C301" s="4"/>
      <c r="D301" s="5"/>
      <c r="E301" s="74"/>
      <c r="F301" s="7"/>
      <c r="G301" s="8"/>
      <c r="H301" s="57"/>
      <c r="I301" s="5"/>
      <c r="J301" s="10"/>
      <c r="K301" s="136"/>
      <c r="N301" s="1"/>
      <c r="X301" s="1"/>
    </row>
    <row r="302" spans="1:24" ht="13" customHeight="1">
      <c r="A302" s="69">
        <f t="shared" si="6"/>
        <v>12</v>
      </c>
      <c r="B302" s="12"/>
      <c r="C302" s="13" t="s">
        <v>686</v>
      </c>
      <c r="D302" s="14" t="s">
        <v>687</v>
      </c>
      <c r="E302" s="77">
        <v>2</v>
      </c>
      <c r="F302" s="16" t="s">
        <v>103</v>
      </c>
      <c r="G302" s="17"/>
      <c r="H302" s="58"/>
      <c r="I302" s="14"/>
      <c r="J302" s="19"/>
      <c r="K302" s="83"/>
      <c r="N302" s="1"/>
      <c r="X302" s="1"/>
    </row>
    <row r="303" spans="1:24" ht="13" customHeight="1">
      <c r="A303" s="69">
        <f t="shared" si="6"/>
        <v>13</v>
      </c>
      <c r="B303" s="3"/>
      <c r="C303" s="4"/>
      <c r="D303" s="5"/>
      <c r="E303" s="74"/>
      <c r="F303" s="7"/>
      <c r="G303" s="8"/>
      <c r="H303" s="57"/>
      <c r="I303" s="5"/>
      <c r="J303" s="10"/>
      <c r="K303" s="136"/>
      <c r="N303" s="76"/>
      <c r="P303" s="75"/>
      <c r="Q303" s="75"/>
      <c r="R303" s="75"/>
      <c r="S303" s="75"/>
      <c r="T303" s="75"/>
      <c r="U303" s="75"/>
      <c r="V303" s="75"/>
      <c r="W303" s="75"/>
      <c r="X303" s="76"/>
    </row>
    <row r="304" spans="1:24" s="110" customFormat="1" ht="13" customHeight="1">
      <c r="A304" s="69">
        <f t="shared" si="6"/>
        <v>14</v>
      </c>
      <c r="B304" s="12"/>
      <c r="C304" s="13" t="s">
        <v>451</v>
      </c>
      <c r="D304" s="14" t="s">
        <v>268</v>
      </c>
      <c r="E304" s="77">
        <v>2</v>
      </c>
      <c r="F304" s="16" t="s">
        <v>103</v>
      </c>
      <c r="G304" s="17"/>
      <c r="H304" s="58"/>
      <c r="I304" s="14"/>
      <c r="J304" s="19"/>
      <c r="K304" s="83"/>
      <c r="N304" s="111"/>
      <c r="P304" s="112"/>
      <c r="Q304" s="112"/>
      <c r="R304" s="112"/>
      <c r="S304" s="112"/>
      <c r="T304" s="112"/>
      <c r="U304" s="112"/>
      <c r="V304" s="112"/>
      <c r="W304" s="112"/>
      <c r="X304" s="111"/>
    </row>
    <row r="305" spans="1:24" ht="13" customHeight="1">
      <c r="A305" s="69">
        <f t="shared" si="6"/>
        <v>15</v>
      </c>
      <c r="B305" s="3"/>
      <c r="C305" s="4"/>
      <c r="D305" s="5"/>
      <c r="E305" s="74"/>
      <c r="F305" s="7"/>
      <c r="G305" s="8"/>
      <c r="H305" s="57"/>
      <c r="I305" s="5"/>
      <c r="J305" s="10"/>
      <c r="K305" s="136"/>
      <c r="N305" s="76"/>
      <c r="P305" s="75"/>
      <c r="Q305" s="75"/>
      <c r="R305" s="75"/>
      <c r="S305" s="75"/>
      <c r="T305" s="75"/>
      <c r="U305" s="75"/>
      <c r="V305" s="75"/>
      <c r="W305" s="75"/>
      <c r="X305" s="76"/>
    </row>
    <row r="306" spans="1:24" s="110" customFormat="1" ht="13" customHeight="1">
      <c r="A306" s="69">
        <f t="shared" si="6"/>
        <v>16</v>
      </c>
      <c r="B306" s="12"/>
      <c r="C306" s="13" t="s">
        <v>451</v>
      </c>
      <c r="D306" s="14" t="s">
        <v>733</v>
      </c>
      <c r="E306" s="77">
        <v>1</v>
      </c>
      <c r="F306" s="16" t="s">
        <v>103</v>
      </c>
      <c r="G306" s="17"/>
      <c r="H306" s="58"/>
      <c r="I306" s="14"/>
      <c r="J306" s="19"/>
      <c r="K306" s="83"/>
      <c r="N306" s="111"/>
      <c r="P306" s="112"/>
      <c r="Q306" s="112"/>
      <c r="R306" s="112"/>
      <c r="S306" s="112"/>
      <c r="T306" s="112"/>
      <c r="U306" s="112"/>
      <c r="V306" s="112"/>
      <c r="W306" s="112"/>
      <c r="X306" s="111"/>
    </row>
    <row r="307" spans="1:24" ht="13" customHeight="1">
      <c r="A307" s="69">
        <f t="shared" si="6"/>
        <v>17</v>
      </c>
      <c r="B307" s="3"/>
      <c r="C307" s="4"/>
      <c r="D307" s="5"/>
      <c r="E307" s="74"/>
      <c r="F307" s="7"/>
      <c r="G307" s="8"/>
      <c r="H307" s="57"/>
      <c r="I307" s="5"/>
      <c r="J307" s="10"/>
      <c r="K307" s="136"/>
      <c r="N307" s="76"/>
      <c r="P307" s="75"/>
      <c r="Q307" s="75"/>
      <c r="R307" s="75"/>
      <c r="S307" s="75"/>
      <c r="T307" s="75"/>
      <c r="U307" s="75"/>
      <c r="V307" s="75"/>
      <c r="W307" s="75"/>
      <c r="X307" s="76"/>
    </row>
    <row r="308" spans="1:24" s="110" customFormat="1" ht="13" customHeight="1">
      <c r="A308" s="69">
        <f t="shared" si="6"/>
        <v>18</v>
      </c>
      <c r="B308" s="12"/>
      <c r="C308" s="13" t="s">
        <v>451</v>
      </c>
      <c r="D308" s="14" t="s">
        <v>269</v>
      </c>
      <c r="E308" s="77">
        <v>1</v>
      </c>
      <c r="F308" s="16" t="s">
        <v>103</v>
      </c>
      <c r="G308" s="17"/>
      <c r="H308" s="58"/>
      <c r="I308" s="14"/>
      <c r="J308" s="19"/>
      <c r="K308" s="83"/>
      <c r="N308" s="111"/>
      <c r="P308" s="112"/>
      <c r="Q308" s="112"/>
      <c r="R308" s="112"/>
      <c r="S308" s="112"/>
      <c r="T308" s="112"/>
      <c r="U308" s="112"/>
      <c r="V308" s="112"/>
      <c r="W308" s="112"/>
      <c r="X308" s="111"/>
    </row>
    <row r="309" spans="1:24" ht="13" customHeight="1">
      <c r="A309" s="69">
        <f t="shared" si="6"/>
        <v>19</v>
      </c>
      <c r="B309" s="3"/>
      <c r="C309" s="4"/>
      <c r="D309" s="5"/>
      <c r="E309" s="74"/>
      <c r="F309" s="7"/>
      <c r="G309" s="8"/>
      <c r="H309" s="57"/>
      <c r="I309" s="5"/>
      <c r="J309" s="10"/>
      <c r="K309" s="136"/>
      <c r="N309" s="76"/>
      <c r="P309" s="75"/>
      <c r="Q309" s="75"/>
      <c r="R309" s="75"/>
      <c r="S309" s="75"/>
      <c r="T309" s="75"/>
      <c r="U309" s="75"/>
      <c r="V309" s="75"/>
      <c r="W309" s="75"/>
      <c r="X309" s="76"/>
    </row>
    <row r="310" spans="1:24" s="110" customFormat="1" ht="13" customHeight="1">
      <c r="A310" s="69">
        <f t="shared" si="6"/>
        <v>20</v>
      </c>
      <c r="B310" s="12"/>
      <c r="C310" s="13" t="s">
        <v>451</v>
      </c>
      <c r="D310" s="14" t="s">
        <v>270</v>
      </c>
      <c r="E310" s="77">
        <v>2</v>
      </c>
      <c r="F310" s="16" t="s">
        <v>103</v>
      </c>
      <c r="G310" s="17"/>
      <c r="H310" s="58"/>
      <c r="I310" s="14"/>
      <c r="J310" s="19"/>
      <c r="K310" s="83"/>
      <c r="N310" s="111"/>
      <c r="P310" s="112"/>
      <c r="Q310" s="112"/>
      <c r="R310" s="112"/>
      <c r="S310" s="112"/>
      <c r="T310" s="112"/>
      <c r="U310" s="112"/>
      <c r="V310" s="112"/>
      <c r="W310" s="112"/>
      <c r="X310" s="111"/>
    </row>
    <row r="311" spans="1:24" ht="13" customHeight="1">
      <c r="A311" s="69">
        <f t="shared" si="6"/>
        <v>21</v>
      </c>
      <c r="B311" s="3"/>
      <c r="C311" s="4"/>
      <c r="D311" s="5"/>
      <c r="E311" s="74"/>
      <c r="F311" s="7"/>
      <c r="G311" s="8"/>
      <c r="H311" s="57"/>
      <c r="I311" s="5"/>
      <c r="J311" s="10"/>
      <c r="K311" s="136"/>
      <c r="N311" s="76"/>
      <c r="P311" s="75"/>
      <c r="Q311" s="75"/>
      <c r="R311" s="75"/>
      <c r="S311" s="75"/>
      <c r="T311" s="75"/>
      <c r="U311" s="75"/>
      <c r="V311" s="75"/>
      <c r="W311" s="75"/>
      <c r="X311" s="76"/>
    </row>
    <row r="312" spans="1:24" s="110" customFormat="1" ht="13" customHeight="1">
      <c r="A312" s="69">
        <f t="shared" si="6"/>
        <v>22</v>
      </c>
      <c r="B312" s="12"/>
      <c r="C312" s="13" t="s">
        <v>451</v>
      </c>
      <c r="D312" s="14" t="s">
        <v>734</v>
      </c>
      <c r="E312" s="77">
        <v>1</v>
      </c>
      <c r="F312" s="16" t="s">
        <v>103</v>
      </c>
      <c r="G312" s="17"/>
      <c r="H312" s="58"/>
      <c r="I312" s="14"/>
      <c r="J312" s="19"/>
      <c r="K312" s="83"/>
      <c r="N312" s="111"/>
      <c r="P312" s="112"/>
      <c r="Q312" s="112"/>
      <c r="R312" s="112"/>
      <c r="S312" s="112"/>
      <c r="T312" s="112"/>
      <c r="U312" s="112"/>
      <c r="V312" s="112"/>
      <c r="W312" s="112"/>
      <c r="X312" s="111"/>
    </row>
    <row r="313" spans="1:24" ht="13" customHeight="1">
      <c r="A313" s="69">
        <f t="shared" si="6"/>
        <v>23</v>
      </c>
      <c r="B313" s="3"/>
      <c r="C313" s="4"/>
      <c r="D313" s="5"/>
      <c r="E313" s="74"/>
      <c r="F313" s="7"/>
      <c r="G313" s="8"/>
      <c r="H313" s="57"/>
      <c r="I313" s="5"/>
      <c r="J313" s="10"/>
      <c r="K313" s="136"/>
      <c r="N313" s="76"/>
      <c r="P313" s="75"/>
      <c r="Q313" s="75"/>
      <c r="R313" s="75"/>
      <c r="S313" s="75"/>
      <c r="T313" s="75"/>
      <c r="U313" s="75"/>
      <c r="V313" s="75"/>
      <c r="W313" s="75"/>
      <c r="X313" s="76"/>
    </row>
    <row r="314" spans="1:24" s="110" customFormat="1" ht="13" customHeight="1">
      <c r="A314" s="69">
        <f t="shared" si="6"/>
        <v>24</v>
      </c>
      <c r="B314" s="12"/>
      <c r="C314" s="13" t="s">
        <v>451</v>
      </c>
      <c r="D314" s="14" t="s">
        <v>634</v>
      </c>
      <c r="E314" s="77">
        <v>2</v>
      </c>
      <c r="F314" s="16" t="s">
        <v>103</v>
      </c>
      <c r="G314" s="17"/>
      <c r="H314" s="58"/>
      <c r="I314" s="14"/>
      <c r="J314" s="19"/>
      <c r="K314" s="83"/>
      <c r="N314" s="111"/>
      <c r="P314" s="112"/>
      <c r="Q314" s="112"/>
      <c r="R314" s="112"/>
      <c r="S314" s="112"/>
      <c r="T314" s="112"/>
      <c r="U314" s="112"/>
      <c r="V314" s="112"/>
      <c r="W314" s="112"/>
      <c r="X314" s="111"/>
    </row>
    <row r="315" spans="1:24" ht="13" customHeight="1">
      <c r="A315" s="69">
        <f t="shared" si="6"/>
        <v>25</v>
      </c>
      <c r="B315" s="3"/>
      <c r="C315" s="4"/>
      <c r="D315" s="5"/>
      <c r="E315" s="74"/>
      <c r="F315" s="7"/>
      <c r="G315" s="8"/>
      <c r="H315" s="57"/>
      <c r="I315" s="5"/>
      <c r="J315" s="10"/>
      <c r="K315" s="136"/>
      <c r="N315" s="76"/>
      <c r="P315" s="75"/>
      <c r="Q315" s="75"/>
      <c r="R315" s="75"/>
      <c r="S315" s="75"/>
      <c r="T315" s="75"/>
      <c r="U315" s="75"/>
      <c r="V315" s="75"/>
      <c r="W315" s="75"/>
      <c r="X315" s="76"/>
    </row>
    <row r="316" spans="1:24" s="110" customFormat="1" ht="13" customHeight="1">
      <c r="A316" s="69">
        <f t="shared" si="6"/>
        <v>26</v>
      </c>
      <c r="B316" s="12"/>
      <c r="C316" s="13" t="s">
        <v>451</v>
      </c>
      <c r="D316" s="14" t="s">
        <v>271</v>
      </c>
      <c r="E316" s="77">
        <v>3</v>
      </c>
      <c r="F316" s="16" t="s">
        <v>103</v>
      </c>
      <c r="G316" s="17"/>
      <c r="H316" s="58"/>
      <c r="I316" s="14"/>
      <c r="J316" s="19"/>
      <c r="K316" s="83"/>
      <c r="N316" s="111"/>
      <c r="P316" s="112"/>
      <c r="Q316" s="112"/>
      <c r="R316" s="112"/>
      <c r="S316" s="112"/>
      <c r="T316" s="112"/>
      <c r="U316" s="112"/>
      <c r="V316" s="112"/>
      <c r="W316" s="112"/>
      <c r="X316" s="111"/>
    </row>
    <row r="317" spans="1:24" ht="13" customHeight="1">
      <c r="A317" s="69">
        <f t="shared" si="6"/>
        <v>27</v>
      </c>
      <c r="B317" s="3"/>
      <c r="C317" s="4"/>
      <c r="D317" s="5"/>
      <c r="E317" s="74"/>
      <c r="F317" s="7"/>
      <c r="G317" s="8"/>
      <c r="H317" s="57"/>
      <c r="I317" s="5"/>
      <c r="J317" s="10"/>
      <c r="K317" s="136"/>
      <c r="N317" s="76"/>
      <c r="P317" s="75"/>
      <c r="Q317" s="75"/>
      <c r="R317" s="75"/>
      <c r="S317" s="75"/>
      <c r="T317" s="75"/>
      <c r="U317" s="75"/>
      <c r="V317" s="75"/>
      <c r="W317" s="75"/>
      <c r="X317" s="76"/>
    </row>
    <row r="318" spans="1:24" s="110" customFormat="1" ht="13" customHeight="1">
      <c r="A318" s="69">
        <f t="shared" si="6"/>
        <v>28</v>
      </c>
      <c r="B318" s="12"/>
      <c r="C318" s="13" t="s">
        <v>451</v>
      </c>
      <c r="D318" s="14" t="s">
        <v>735</v>
      </c>
      <c r="E318" s="77">
        <v>1</v>
      </c>
      <c r="F318" s="16" t="s">
        <v>103</v>
      </c>
      <c r="G318" s="17"/>
      <c r="H318" s="58"/>
      <c r="I318" s="14"/>
      <c r="J318" s="19"/>
      <c r="K318" s="83"/>
      <c r="N318" s="111"/>
      <c r="P318" s="112"/>
      <c r="Q318" s="112"/>
      <c r="R318" s="112"/>
      <c r="S318" s="112"/>
      <c r="T318" s="112"/>
      <c r="U318" s="112"/>
      <c r="V318" s="112"/>
      <c r="W318" s="112"/>
      <c r="X318" s="111"/>
    </row>
    <row r="319" spans="1:24" ht="13" customHeight="1">
      <c r="A319" s="69">
        <f t="shared" si="6"/>
        <v>29</v>
      </c>
      <c r="B319" s="3"/>
      <c r="C319" s="4"/>
      <c r="D319" s="5"/>
      <c r="E319" s="74"/>
      <c r="F319" s="7"/>
      <c r="G319" s="8"/>
      <c r="H319" s="57"/>
      <c r="I319" s="5"/>
      <c r="J319" s="10"/>
      <c r="K319" s="136"/>
      <c r="N319" s="76"/>
      <c r="P319" s="75"/>
      <c r="Q319" s="75"/>
      <c r="R319" s="75"/>
      <c r="S319" s="75"/>
      <c r="T319" s="75"/>
      <c r="U319" s="75"/>
      <c r="V319" s="75"/>
      <c r="W319" s="75"/>
      <c r="X319" s="76"/>
    </row>
    <row r="320" spans="1:24" s="110" customFormat="1" ht="13" customHeight="1">
      <c r="A320" s="69">
        <f t="shared" si="6"/>
        <v>30</v>
      </c>
      <c r="B320" s="12"/>
      <c r="C320" s="13" t="s">
        <v>451</v>
      </c>
      <c r="D320" s="14" t="s">
        <v>272</v>
      </c>
      <c r="E320" s="77">
        <v>5</v>
      </c>
      <c r="F320" s="16" t="s">
        <v>103</v>
      </c>
      <c r="G320" s="17"/>
      <c r="H320" s="58"/>
      <c r="I320" s="14"/>
      <c r="J320" s="19"/>
      <c r="K320" s="83"/>
      <c r="N320" s="111"/>
      <c r="P320" s="112"/>
      <c r="Q320" s="112"/>
      <c r="R320" s="112"/>
      <c r="S320" s="112"/>
      <c r="T320" s="112"/>
      <c r="U320" s="112"/>
      <c r="V320" s="112"/>
      <c r="W320" s="112"/>
      <c r="X320" s="111"/>
    </row>
    <row r="321" spans="1:24" ht="13" customHeight="1">
      <c r="A321" s="69">
        <f t="shared" si="6"/>
        <v>31</v>
      </c>
      <c r="B321" s="3"/>
      <c r="C321" s="4"/>
      <c r="D321" s="5"/>
      <c r="E321" s="74"/>
      <c r="F321" s="7"/>
      <c r="G321" s="8"/>
      <c r="H321" s="57"/>
      <c r="I321" s="5"/>
      <c r="J321" s="10"/>
      <c r="K321" s="136"/>
      <c r="N321" s="76"/>
      <c r="P321" s="75"/>
      <c r="Q321" s="75"/>
      <c r="R321" s="75"/>
      <c r="S321" s="75"/>
      <c r="T321" s="75"/>
      <c r="U321" s="75"/>
      <c r="V321" s="75"/>
      <c r="W321" s="75"/>
      <c r="X321" s="76"/>
    </row>
    <row r="322" spans="1:24" s="110" customFormat="1" ht="13" customHeight="1">
      <c r="A322" s="69">
        <f t="shared" si="6"/>
        <v>32</v>
      </c>
      <c r="B322" s="12"/>
      <c r="C322" s="13" t="s">
        <v>451</v>
      </c>
      <c r="D322" s="14" t="s">
        <v>273</v>
      </c>
      <c r="E322" s="77">
        <v>3</v>
      </c>
      <c r="F322" s="16" t="s">
        <v>228</v>
      </c>
      <c r="G322" s="17"/>
      <c r="H322" s="58"/>
      <c r="I322" s="14"/>
      <c r="J322" s="19"/>
      <c r="K322" s="83"/>
      <c r="N322" s="111"/>
      <c r="P322" s="112"/>
      <c r="Q322" s="112"/>
      <c r="R322" s="112"/>
      <c r="S322" s="112"/>
      <c r="T322" s="112"/>
      <c r="U322" s="112"/>
      <c r="V322" s="112"/>
      <c r="W322" s="112"/>
      <c r="X322" s="111"/>
    </row>
    <row r="323" spans="1:24" ht="13" customHeight="1">
      <c r="A323" s="69">
        <f t="shared" si="6"/>
        <v>33</v>
      </c>
      <c r="B323" s="3"/>
      <c r="C323" s="4"/>
      <c r="D323" s="5"/>
      <c r="E323" s="74"/>
      <c r="F323" s="7"/>
      <c r="G323" s="8"/>
      <c r="H323" s="57"/>
      <c r="I323" s="5"/>
      <c r="J323" s="10"/>
      <c r="K323" s="136"/>
      <c r="N323" s="76"/>
      <c r="P323" s="75"/>
      <c r="Q323" s="75"/>
      <c r="R323" s="75"/>
      <c r="S323" s="75"/>
      <c r="T323" s="75"/>
      <c r="U323" s="75"/>
      <c r="V323" s="75"/>
      <c r="W323" s="75"/>
      <c r="X323" s="76"/>
    </row>
    <row r="324" spans="1:24" s="110" customFormat="1" ht="13" customHeight="1">
      <c r="A324" s="69">
        <f t="shared" si="6"/>
        <v>34</v>
      </c>
      <c r="B324" s="12"/>
      <c r="C324" s="13" t="s">
        <v>288</v>
      </c>
      <c r="D324" s="14" t="s">
        <v>284</v>
      </c>
      <c r="E324" s="77">
        <v>1</v>
      </c>
      <c r="F324" s="16" t="s">
        <v>103</v>
      </c>
      <c r="G324" s="17"/>
      <c r="H324" s="58"/>
      <c r="I324" s="14"/>
      <c r="J324" s="19"/>
      <c r="K324" s="83"/>
      <c r="N324" s="111"/>
      <c r="P324" s="112"/>
      <c r="Q324" s="112"/>
      <c r="R324" s="112"/>
      <c r="S324" s="112"/>
      <c r="T324" s="112"/>
      <c r="U324" s="112"/>
      <c r="V324" s="112"/>
      <c r="W324" s="112"/>
      <c r="X324" s="111"/>
    </row>
    <row r="325" spans="1:24" ht="13" customHeight="1">
      <c r="A325" s="69">
        <f t="shared" si="6"/>
        <v>35</v>
      </c>
      <c r="B325" s="3"/>
      <c r="C325" s="4"/>
      <c r="D325" s="5"/>
      <c r="E325" s="74"/>
      <c r="F325" s="7"/>
      <c r="G325" s="8"/>
      <c r="H325" s="57"/>
      <c r="I325" s="5"/>
      <c r="J325" s="10"/>
      <c r="K325" s="136"/>
      <c r="N325" s="76"/>
      <c r="P325" s="75"/>
      <c r="Q325" s="75"/>
      <c r="R325" s="75"/>
      <c r="S325" s="75"/>
      <c r="T325" s="75"/>
      <c r="U325" s="75"/>
      <c r="V325" s="75"/>
      <c r="W325" s="75"/>
      <c r="X325" s="76"/>
    </row>
    <row r="326" spans="1:24" s="110" customFormat="1" ht="13" customHeight="1">
      <c r="A326" s="69">
        <f t="shared" si="6"/>
        <v>36</v>
      </c>
      <c r="B326" s="12"/>
      <c r="C326" s="13" t="s">
        <v>287</v>
      </c>
      <c r="D326" s="14" t="s">
        <v>285</v>
      </c>
      <c r="E326" s="77">
        <v>1</v>
      </c>
      <c r="F326" s="16" t="s">
        <v>103</v>
      </c>
      <c r="G326" s="17"/>
      <c r="H326" s="58"/>
      <c r="I326" s="14"/>
      <c r="J326" s="19"/>
      <c r="K326" s="29"/>
      <c r="N326" s="111"/>
      <c r="P326" s="112"/>
      <c r="Q326" s="112"/>
      <c r="R326" s="112"/>
      <c r="S326" s="112"/>
      <c r="T326" s="112"/>
      <c r="U326" s="112"/>
      <c r="V326" s="112"/>
      <c r="W326" s="112"/>
      <c r="X326" s="111"/>
    </row>
    <row r="327" spans="1:24" ht="13" customHeight="1">
      <c r="A327" s="69">
        <v>1</v>
      </c>
      <c r="B327" s="3"/>
      <c r="C327" s="4"/>
      <c r="D327" s="5"/>
      <c r="E327" s="74"/>
      <c r="F327" s="7"/>
      <c r="G327" s="8"/>
      <c r="H327" s="57"/>
      <c r="I327" s="5"/>
      <c r="J327" s="10"/>
      <c r="K327" s="136"/>
      <c r="N327" s="76"/>
      <c r="P327" s="75"/>
      <c r="Q327" s="75"/>
      <c r="R327" s="75"/>
      <c r="S327" s="75"/>
      <c r="T327" s="75"/>
      <c r="U327" s="75"/>
      <c r="V327" s="75"/>
      <c r="W327" s="75"/>
      <c r="X327" s="76"/>
    </row>
    <row r="328" spans="1:24" s="110" customFormat="1" ht="13" customHeight="1">
      <c r="A328" s="69">
        <f t="shared" ref="A328:A388" si="7">A327+1</f>
        <v>2</v>
      </c>
      <c r="B328" s="12"/>
      <c r="C328" s="13" t="s">
        <v>287</v>
      </c>
      <c r="D328" s="14" t="s">
        <v>286</v>
      </c>
      <c r="E328" s="77">
        <v>2</v>
      </c>
      <c r="F328" s="16" t="s">
        <v>103</v>
      </c>
      <c r="G328" s="17"/>
      <c r="H328" s="58"/>
      <c r="I328" s="14"/>
      <c r="J328" s="19"/>
      <c r="K328" s="29"/>
      <c r="N328" s="111"/>
      <c r="P328" s="112"/>
      <c r="Q328" s="112"/>
      <c r="R328" s="112"/>
      <c r="S328" s="112"/>
      <c r="T328" s="112"/>
      <c r="U328" s="112"/>
      <c r="V328" s="112"/>
      <c r="W328" s="112"/>
      <c r="X328" s="111"/>
    </row>
    <row r="329" spans="1:24" ht="13" customHeight="1">
      <c r="A329" s="69">
        <f t="shared" si="7"/>
        <v>3</v>
      </c>
      <c r="B329" s="3"/>
      <c r="C329" s="4"/>
      <c r="D329" s="5"/>
      <c r="E329" s="74"/>
      <c r="F329" s="7"/>
      <c r="G329" s="8"/>
      <c r="H329" s="57"/>
      <c r="I329" s="5"/>
      <c r="J329" s="10"/>
      <c r="K329" s="136"/>
      <c r="N329" s="76"/>
      <c r="P329" s="75"/>
      <c r="Q329" s="75"/>
      <c r="R329" s="75"/>
      <c r="S329" s="75"/>
      <c r="T329" s="75"/>
      <c r="U329" s="75"/>
      <c r="V329" s="75"/>
      <c r="W329" s="75"/>
      <c r="X329" s="76"/>
    </row>
    <row r="330" spans="1:24" s="110" customFormat="1" ht="13" customHeight="1">
      <c r="A330" s="69">
        <f t="shared" si="7"/>
        <v>4</v>
      </c>
      <c r="B330" s="12"/>
      <c r="C330" s="13" t="s">
        <v>467</v>
      </c>
      <c r="D330" s="14"/>
      <c r="E330" s="77">
        <v>43</v>
      </c>
      <c r="F330" s="16" t="s">
        <v>103</v>
      </c>
      <c r="G330" s="17"/>
      <c r="H330" s="58"/>
      <c r="I330" s="14"/>
      <c r="J330" s="19"/>
      <c r="K330" s="83"/>
      <c r="N330" s="111"/>
      <c r="P330" s="112"/>
      <c r="Q330" s="112"/>
      <c r="R330" s="112"/>
      <c r="S330" s="112"/>
      <c r="T330" s="112"/>
      <c r="U330" s="112"/>
      <c r="V330" s="112"/>
      <c r="W330" s="112"/>
      <c r="X330" s="111"/>
    </row>
    <row r="331" spans="1:24" ht="13" customHeight="1">
      <c r="A331" s="69">
        <f t="shared" si="7"/>
        <v>5</v>
      </c>
      <c r="B331" s="3"/>
      <c r="C331" s="4"/>
      <c r="D331" s="5" t="s">
        <v>292</v>
      </c>
      <c r="E331" s="74"/>
      <c r="F331" s="7"/>
      <c r="G331" s="8"/>
      <c r="H331" s="57"/>
      <c r="I331" s="5"/>
      <c r="J331" s="10"/>
      <c r="K331" s="136"/>
      <c r="N331" s="76"/>
      <c r="P331" s="75"/>
      <c r="Q331" s="75"/>
      <c r="R331" s="75"/>
      <c r="S331" s="75"/>
      <c r="T331" s="75"/>
      <c r="U331" s="75"/>
      <c r="V331" s="75"/>
      <c r="W331" s="75"/>
      <c r="X331" s="76"/>
    </row>
    <row r="332" spans="1:24" s="89" customFormat="1" ht="13" customHeight="1">
      <c r="A332" s="69">
        <f t="shared" si="7"/>
        <v>6</v>
      </c>
      <c r="B332" s="12"/>
      <c r="C332" s="13" t="s">
        <v>290</v>
      </c>
      <c r="D332" s="14" t="s">
        <v>736</v>
      </c>
      <c r="E332" s="77">
        <v>6</v>
      </c>
      <c r="F332" s="16" t="s">
        <v>246</v>
      </c>
      <c r="G332" s="17"/>
      <c r="H332" s="58"/>
      <c r="I332" s="14"/>
      <c r="J332" s="19"/>
      <c r="K332" s="83"/>
      <c r="N332" s="90"/>
      <c r="P332" s="91"/>
      <c r="Q332" s="91"/>
      <c r="R332" s="91"/>
      <c r="S332" s="91"/>
      <c r="T332" s="91"/>
      <c r="U332" s="91"/>
      <c r="V332" s="91"/>
      <c r="W332" s="91"/>
      <c r="X332" s="90"/>
    </row>
    <row r="333" spans="1:24" ht="13" customHeight="1">
      <c r="A333" s="69">
        <f t="shared" si="7"/>
        <v>7</v>
      </c>
      <c r="B333" s="3"/>
      <c r="C333" s="4"/>
      <c r="D333" s="5" t="s">
        <v>292</v>
      </c>
      <c r="E333" s="74"/>
      <c r="F333" s="7"/>
      <c r="G333" s="8"/>
      <c r="H333" s="57"/>
      <c r="I333" s="5"/>
      <c r="J333" s="10"/>
      <c r="K333" s="136"/>
      <c r="N333" s="76"/>
      <c r="P333" s="75"/>
      <c r="Q333" s="75"/>
      <c r="R333" s="75"/>
      <c r="S333" s="75"/>
      <c r="T333" s="75"/>
      <c r="U333" s="75"/>
      <c r="V333" s="75"/>
      <c r="W333" s="75"/>
      <c r="X333" s="76"/>
    </row>
    <row r="334" spans="1:24" s="89" customFormat="1" ht="13" customHeight="1">
      <c r="A334" s="69">
        <f t="shared" si="7"/>
        <v>8</v>
      </c>
      <c r="B334" s="12"/>
      <c r="C334" s="13" t="s">
        <v>290</v>
      </c>
      <c r="D334" s="14" t="s">
        <v>737</v>
      </c>
      <c r="E334" s="77">
        <v>12</v>
      </c>
      <c r="F334" s="16" t="s">
        <v>246</v>
      </c>
      <c r="G334" s="17"/>
      <c r="H334" s="58"/>
      <c r="I334" s="14"/>
      <c r="J334" s="19"/>
      <c r="K334" s="83"/>
      <c r="N334" s="90"/>
      <c r="P334" s="91"/>
      <c r="Q334" s="91"/>
      <c r="R334" s="91"/>
      <c r="S334" s="91"/>
      <c r="T334" s="91"/>
      <c r="U334" s="91"/>
      <c r="V334" s="91"/>
      <c r="W334" s="91"/>
      <c r="X334" s="90"/>
    </row>
    <row r="335" spans="1:24" ht="13" customHeight="1">
      <c r="A335" s="69">
        <f t="shared" si="7"/>
        <v>9</v>
      </c>
      <c r="B335" s="3"/>
      <c r="C335" s="4"/>
      <c r="D335" s="5" t="s">
        <v>291</v>
      </c>
      <c r="E335" s="74"/>
      <c r="F335" s="7"/>
      <c r="G335" s="8"/>
      <c r="H335" s="57"/>
      <c r="I335" s="5"/>
      <c r="J335" s="10"/>
      <c r="K335" s="136"/>
      <c r="N335" s="76"/>
      <c r="P335" s="75"/>
      <c r="Q335" s="75"/>
      <c r="R335" s="75"/>
      <c r="S335" s="75"/>
      <c r="T335" s="75"/>
      <c r="U335" s="75"/>
      <c r="V335" s="75"/>
      <c r="W335" s="75"/>
      <c r="X335" s="76"/>
    </row>
    <row r="336" spans="1:24" s="89" customFormat="1" ht="13" customHeight="1">
      <c r="A336" s="69">
        <f t="shared" si="7"/>
        <v>10</v>
      </c>
      <c r="B336" s="12"/>
      <c r="C336" s="13" t="s">
        <v>289</v>
      </c>
      <c r="D336" s="14" t="s">
        <v>293</v>
      </c>
      <c r="E336" s="77">
        <v>28</v>
      </c>
      <c r="F336" s="16" t="s">
        <v>246</v>
      </c>
      <c r="G336" s="17"/>
      <c r="H336" s="58"/>
      <c r="I336" s="14"/>
      <c r="J336" s="19"/>
      <c r="K336" s="83"/>
      <c r="N336" s="90"/>
      <c r="P336" s="91"/>
      <c r="Q336" s="91"/>
      <c r="R336" s="91"/>
      <c r="S336" s="91"/>
      <c r="T336" s="91"/>
      <c r="U336" s="91"/>
      <c r="V336" s="91"/>
      <c r="W336" s="91"/>
      <c r="X336" s="90"/>
    </row>
    <row r="337" spans="1:24" ht="13" customHeight="1">
      <c r="A337" s="69">
        <f t="shared" si="7"/>
        <v>11</v>
      </c>
      <c r="B337" s="3"/>
      <c r="C337" s="4"/>
      <c r="D337" s="5" t="s">
        <v>291</v>
      </c>
      <c r="E337" s="74"/>
      <c r="F337" s="7"/>
      <c r="G337" s="8"/>
      <c r="H337" s="57"/>
      <c r="I337" s="5"/>
      <c r="J337" s="10"/>
      <c r="K337" s="136"/>
      <c r="N337" s="76"/>
      <c r="P337" s="75"/>
      <c r="Q337" s="75"/>
      <c r="R337" s="75"/>
      <c r="S337" s="75"/>
      <c r="T337" s="75"/>
      <c r="U337" s="75"/>
      <c r="V337" s="75"/>
      <c r="W337" s="75"/>
      <c r="X337" s="76"/>
    </row>
    <row r="338" spans="1:24" s="89" customFormat="1" ht="13" customHeight="1">
      <c r="A338" s="69">
        <f t="shared" si="7"/>
        <v>12</v>
      </c>
      <c r="B338" s="12"/>
      <c r="C338" s="13" t="s">
        <v>289</v>
      </c>
      <c r="D338" s="14" t="s">
        <v>738</v>
      </c>
      <c r="E338" s="77">
        <v>15</v>
      </c>
      <c r="F338" s="16" t="s">
        <v>246</v>
      </c>
      <c r="G338" s="17"/>
      <c r="H338" s="58"/>
      <c r="I338" s="14"/>
      <c r="J338" s="19"/>
      <c r="K338" s="83"/>
      <c r="N338" s="90"/>
      <c r="P338" s="91"/>
      <c r="Q338" s="91"/>
      <c r="R338" s="91"/>
      <c r="S338" s="91"/>
      <c r="T338" s="91"/>
      <c r="U338" s="91"/>
      <c r="V338" s="91"/>
      <c r="W338" s="91"/>
      <c r="X338" s="90"/>
    </row>
    <row r="339" spans="1:24" ht="13" customHeight="1">
      <c r="A339" s="69">
        <f t="shared" si="7"/>
        <v>13</v>
      </c>
      <c r="B339" s="3"/>
      <c r="C339" s="4"/>
      <c r="D339" s="5"/>
      <c r="E339" s="74"/>
      <c r="F339" s="7"/>
      <c r="G339" s="8"/>
      <c r="H339" s="57"/>
      <c r="I339" s="5"/>
      <c r="J339" s="10"/>
      <c r="K339" s="136"/>
      <c r="N339" s="76"/>
      <c r="P339" s="75"/>
      <c r="Q339" s="75"/>
      <c r="R339" s="75"/>
      <c r="S339" s="75"/>
      <c r="T339" s="75"/>
      <c r="U339" s="75"/>
      <c r="V339" s="75"/>
      <c r="W339" s="75"/>
      <c r="X339" s="76"/>
    </row>
    <row r="340" spans="1:24" s="89" customFormat="1" ht="13" customHeight="1">
      <c r="A340" s="69">
        <f t="shared" si="7"/>
        <v>14</v>
      </c>
      <c r="B340" s="12"/>
      <c r="C340" s="13" t="s">
        <v>739</v>
      </c>
      <c r="D340" s="14" t="s">
        <v>740</v>
      </c>
      <c r="E340" s="77">
        <v>17</v>
      </c>
      <c r="F340" s="16" t="s">
        <v>246</v>
      </c>
      <c r="G340" s="17"/>
      <c r="H340" s="58"/>
      <c r="I340" s="14"/>
      <c r="J340" s="19"/>
      <c r="K340" s="83"/>
      <c r="N340" s="90"/>
      <c r="P340" s="91"/>
      <c r="Q340" s="91"/>
      <c r="R340" s="91"/>
      <c r="S340" s="91"/>
      <c r="T340" s="91"/>
      <c r="U340" s="91"/>
      <c r="V340" s="91"/>
      <c r="W340" s="91"/>
      <c r="X340" s="90"/>
    </row>
    <row r="341" spans="1:24" s="66" customFormat="1" ht="13" customHeight="1">
      <c r="A341" s="69">
        <f t="shared" si="7"/>
        <v>15</v>
      </c>
      <c r="B341" s="3"/>
      <c r="C341" s="4"/>
      <c r="D341" s="5"/>
      <c r="E341" s="74"/>
      <c r="F341" s="7"/>
      <c r="G341" s="8"/>
      <c r="H341" s="57"/>
      <c r="I341" s="5"/>
      <c r="J341" s="10"/>
      <c r="K341" s="136"/>
      <c r="N341" s="67"/>
      <c r="P341" s="68"/>
      <c r="Q341" s="68"/>
      <c r="R341" s="68"/>
      <c r="S341" s="68"/>
      <c r="T341" s="68"/>
      <c r="U341" s="68"/>
      <c r="V341" s="68"/>
      <c r="W341" s="68"/>
      <c r="X341" s="67"/>
    </row>
    <row r="342" spans="1:24" s="66" customFormat="1" ht="13" customHeight="1">
      <c r="A342" s="69">
        <f t="shared" si="7"/>
        <v>16</v>
      </c>
      <c r="B342" s="12"/>
      <c r="C342" s="13" t="s">
        <v>294</v>
      </c>
      <c r="D342" s="14"/>
      <c r="E342" s="77">
        <v>1</v>
      </c>
      <c r="F342" s="16" t="s">
        <v>295</v>
      </c>
      <c r="G342" s="17"/>
      <c r="H342" s="58"/>
      <c r="I342" s="14"/>
      <c r="J342" s="19"/>
      <c r="K342" s="83"/>
      <c r="N342" s="67"/>
      <c r="P342" s="68"/>
      <c r="Q342" s="68"/>
      <c r="R342" s="68"/>
      <c r="S342" s="68"/>
      <c r="T342" s="68"/>
      <c r="U342" s="68"/>
      <c r="V342" s="68"/>
      <c r="W342" s="68"/>
      <c r="X342" s="67"/>
    </row>
    <row r="343" spans="1:24" s="66" customFormat="1" ht="13" customHeight="1">
      <c r="A343" s="69">
        <f t="shared" si="7"/>
        <v>17</v>
      </c>
      <c r="B343" s="3"/>
      <c r="C343" s="4"/>
      <c r="D343" s="5"/>
      <c r="E343" s="74"/>
      <c r="F343" s="7"/>
      <c r="G343" s="8"/>
      <c r="H343" s="57"/>
      <c r="I343" s="5"/>
      <c r="J343" s="10"/>
      <c r="K343" s="136"/>
      <c r="N343" s="67"/>
      <c r="P343" s="68"/>
      <c r="Q343" s="68"/>
      <c r="R343" s="68"/>
      <c r="S343" s="68"/>
      <c r="T343" s="68"/>
      <c r="U343" s="68"/>
      <c r="V343" s="68"/>
      <c r="W343" s="68"/>
      <c r="X343" s="67"/>
    </row>
    <row r="344" spans="1:24" s="66" customFormat="1" ht="13" customHeight="1">
      <c r="A344" s="69">
        <f t="shared" si="7"/>
        <v>18</v>
      </c>
      <c r="B344" s="12"/>
      <c r="C344" s="13" t="s">
        <v>296</v>
      </c>
      <c r="D344" s="14"/>
      <c r="E344" s="77">
        <v>1</v>
      </c>
      <c r="F344" s="16" t="s">
        <v>295</v>
      </c>
      <c r="G344" s="17"/>
      <c r="H344" s="58"/>
      <c r="I344" s="14"/>
      <c r="J344" s="19"/>
      <c r="K344" s="83"/>
      <c r="N344" s="67"/>
      <c r="P344" s="68"/>
      <c r="Q344" s="68"/>
      <c r="R344" s="68"/>
      <c r="S344" s="68"/>
      <c r="T344" s="68"/>
      <c r="U344" s="68"/>
      <c r="V344" s="68"/>
      <c r="W344" s="68"/>
      <c r="X344" s="67"/>
    </row>
    <row r="345" spans="1:24" s="66" customFormat="1" ht="13" customHeight="1">
      <c r="A345" s="69">
        <f t="shared" si="7"/>
        <v>19</v>
      </c>
      <c r="B345" s="3"/>
      <c r="C345" s="4"/>
      <c r="D345" s="5"/>
      <c r="E345" s="74"/>
      <c r="F345" s="7"/>
      <c r="G345" s="8"/>
      <c r="H345" s="57"/>
      <c r="I345" s="5"/>
      <c r="J345" s="10"/>
      <c r="K345" s="136"/>
      <c r="N345" s="67"/>
      <c r="P345" s="68"/>
      <c r="Q345" s="68"/>
      <c r="R345" s="68"/>
      <c r="S345" s="68"/>
      <c r="T345" s="68"/>
      <c r="U345" s="68"/>
      <c r="V345" s="68"/>
      <c r="W345" s="68"/>
      <c r="X345" s="67"/>
    </row>
    <row r="346" spans="1:24" s="66" customFormat="1" ht="13" customHeight="1">
      <c r="A346" s="69">
        <f t="shared" si="7"/>
        <v>20</v>
      </c>
      <c r="B346" s="12"/>
      <c r="C346" s="13" t="s">
        <v>297</v>
      </c>
      <c r="D346" s="14"/>
      <c r="E346" s="77">
        <v>1</v>
      </c>
      <c r="F346" s="16" t="s">
        <v>13</v>
      </c>
      <c r="G346" s="17"/>
      <c r="H346" s="58"/>
      <c r="I346" s="14"/>
      <c r="J346" s="19"/>
      <c r="K346" s="83"/>
      <c r="N346" s="67"/>
      <c r="P346" s="68"/>
      <c r="Q346" s="68"/>
      <c r="R346" s="68"/>
      <c r="S346" s="68"/>
      <c r="T346" s="68"/>
      <c r="U346" s="68"/>
      <c r="V346" s="68"/>
      <c r="W346" s="68"/>
      <c r="X346" s="67"/>
    </row>
    <row r="347" spans="1:24" s="66" customFormat="1" ht="13" customHeight="1">
      <c r="A347" s="69">
        <f t="shared" si="7"/>
        <v>21</v>
      </c>
      <c r="B347" s="3"/>
      <c r="C347" s="4"/>
      <c r="D347" s="5"/>
      <c r="E347" s="74"/>
      <c r="F347" s="7"/>
      <c r="G347" s="8"/>
      <c r="H347" s="57"/>
      <c r="I347" s="5"/>
      <c r="J347" s="10"/>
      <c r="K347" s="136"/>
      <c r="N347" s="67"/>
      <c r="P347" s="68"/>
      <c r="Q347" s="68"/>
      <c r="R347" s="68"/>
      <c r="S347" s="68"/>
      <c r="T347" s="68"/>
      <c r="U347" s="68"/>
      <c r="V347" s="68"/>
      <c r="W347" s="68"/>
      <c r="X347" s="67"/>
    </row>
    <row r="348" spans="1:24" s="66" customFormat="1" ht="13" customHeight="1">
      <c r="A348" s="69">
        <f t="shared" si="7"/>
        <v>22</v>
      </c>
      <c r="B348" s="12"/>
      <c r="C348" s="13" t="s">
        <v>299</v>
      </c>
      <c r="D348" s="14"/>
      <c r="E348" s="77">
        <v>1</v>
      </c>
      <c r="F348" s="16" t="s">
        <v>13</v>
      </c>
      <c r="G348" s="17"/>
      <c r="H348" s="58"/>
      <c r="I348" s="14"/>
      <c r="J348" s="19"/>
      <c r="K348" s="83"/>
      <c r="N348" s="67"/>
      <c r="P348" s="68"/>
      <c r="Q348" s="68"/>
      <c r="R348" s="68"/>
      <c r="S348" s="68"/>
      <c r="T348" s="68"/>
      <c r="U348" s="68"/>
      <c r="V348" s="68"/>
      <c r="W348" s="68"/>
      <c r="X348" s="67"/>
    </row>
    <row r="349" spans="1:24" s="66" customFormat="1" ht="13" customHeight="1">
      <c r="A349" s="69">
        <f t="shared" si="7"/>
        <v>23</v>
      </c>
      <c r="B349" s="3"/>
      <c r="C349" s="4"/>
      <c r="D349" s="5"/>
      <c r="E349" s="74"/>
      <c r="F349" s="7"/>
      <c r="G349" s="8"/>
      <c r="H349" s="57"/>
      <c r="I349" s="5"/>
      <c r="J349" s="10"/>
      <c r="K349" s="136"/>
      <c r="N349" s="67"/>
      <c r="P349" s="68"/>
      <c r="Q349" s="68"/>
      <c r="R349" s="68"/>
      <c r="S349" s="68"/>
      <c r="T349" s="68"/>
      <c r="U349" s="68"/>
      <c r="V349" s="68"/>
      <c r="W349" s="68"/>
      <c r="X349" s="67"/>
    </row>
    <row r="350" spans="1:24" s="66" customFormat="1" ht="13" customHeight="1">
      <c r="A350" s="69">
        <f t="shared" si="7"/>
        <v>24</v>
      </c>
      <c r="B350" s="12"/>
      <c r="C350" s="13" t="s">
        <v>470</v>
      </c>
      <c r="D350" s="14"/>
      <c r="E350" s="77">
        <v>1</v>
      </c>
      <c r="F350" s="16" t="s">
        <v>13</v>
      </c>
      <c r="G350" s="17"/>
      <c r="H350" s="58"/>
      <c r="I350" s="14"/>
      <c r="J350" s="19"/>
      <c r="K350" s="83"/>
      <c r="N350" s="67"/>
      <c r="P350" s="68"/>
      <c r="Q350" s="68"/>
      <c r="R350" s="68"/>
      <c r="S350" s="68"/>
      <c r="T350" s="68"/>
      <c r="U350" s="68"/>
      <c r="V350" s="68"/>
      <c r="W350" s="68"/>
      <c r="X350" s="67"/>
    </row>
    <row r="351" spans="1:24" s="66" customFormat="1" ht="13" customHeight="1">
      <c r="A351" s="69">
        <f t="shared" si="7"/>
        <v>25</v>
      </c>
      <c r="B351" s="3"/>
      <c r="C351" s="4"/>
      <c r="D351" s="5"/>
      <c r="E351" s="74"/>
      <c r="F351" s="7"/>
      <c r="G351" s="8"/>
      <c r="H351" s="57"/>
      <c r="I351" s="5"/>
      <c r="J351" s="10"/>
      <c r="K351" s="136"/>
      <c r="N351" s="67"/>
      <c r="P351" s="68"/>
      <c r="Q351" s="68"/>
      <c r="R351" s="68"/>
      <c r="S351" s="68"/>
      <c r="T351" s="68"/>
      <c r="U351" s="68"/>
      <c r="V351" s="68"/>
      <c r="W351" s="68"/>
      <c r="X351" s="67"/>
    </row>
    <row r="352" spans="1:24" s="66" customFormat="1" ht="13" customHeight="1">
      <c r="A352" s="69">
        <f t="shared" si="7"/>
        <v>26</v>
      </c>
      <c r="B352" s="12"/>
      <c r="C352" s="13" t="s">
        <v>303</v>
      </c>
      <c r="D352" s="14"/>
      <c r="E352" s="77">
        <v>1</v>
      </c>
      <c r="F352" s="16" t="s">
        <v>13</v>
      </c>
      <c r="G352" s="17"/>
      <c r="H352" s="58"/>
      <c r="I352" s="14"/>
      <c r="J352" s="19"/>
      <c r="K352" s="83"/>
      <c r="N352" s="67"/>
      <c r="P352" s="68"/>
      <c r="Q352" s="68"/>
      <c r="R352" s="68"/>
      <c r="S352" s="68"/>
      <c r="T352" s="68"/>
      <c r="U352" s="68"/>
      <c r="V352" s="68"/>
      <c r="W352" s="68"/>
      <c r="X352" s="67"/>
    </row>
    <row r="353" spans="1:24" s="66" customFormat="1" ht="13" customHeight="1">
      <c r="A353" s="69">
        <f t="shared" si="7"/>
        <v>27</v>
      </c>
      <c r="B353" s="3"/>
      <c r="C353" s="4"/>
      <c r="D353" s="5"/>
      <c r="E353" s="74"/>
      <c r="F353" s="7"/>
      <c r="G353" s="8"/>
      <c r="H353" s="57"/>
      <c r="I353" s="5"/>
      <c r="J353" s="10"/>
      <c r="K353" s="136"/>
      <c r="N353" s="67"/>
      <c r="P353" s="68"/>
      <c r="Q353" s="68"/>
      <c r="R353" s="68"/>
      <c r="S353" s="68"/>
      <c r="T353" s="68"/>
      <c r="U353" s="68"/>
      <c r="V353" s="68"/>
      <c r="W353" s="68"/>
      <c r="X353" s="67"/>
    </row>
    <row r="354" spans="1:24" s="66" customFormat="1" ht="13" customHeight="1">
      <c r="A354" s="69">
        <f t="shared" si="7"/>
        <v>28</v>
      </c>
      <c r="B354" s="12"/>
      <c r="C354" s="13" t="s">
        <v>304</v>
      </c>
      <c r="D354" s="14"/>
      <c r="E354" s="77">
        <v>1</v>
      </c>
      <c r="F354" s="16" t="s">
        <v>13</v>
      </c>
      <c r="G354" s="17"/>
      <c r="H354" s="58"/>
      <c r="I354" s="14"/>
      <c r="J354" s="19"/>
      <c r="K354" s="83"/>
      <c r="N354" s="67"/>
      <c r="P354" s="68"/>
      <c r="Q354" s="68"/>
      <c r="R354" s="68"/>
      <c r="S354" s="68"/>
      <c r="T354" s="68"/>
      <c r="U354" s="68"/>
      <c r="V354" s="68"/>
      <c r="W354" s="68"/>
      <c r="X354" s="67"/>
    </row>
    <row r="355" spans="1:24" ht="13" customHeight="1">
      <c r="A355" s="69">
        <f t="shared" si="7"/>
        <v>29</v>
      </c>
      <c r="B355" s="3"/>
      <c r="C355" s="4"/>
      <c r="D355" s="5"/>
      <c r="E355" s="74"/>
      <c r="F355" s="7"/>
      <c r="G355" s="8"/>
      <c r="H355" s="57"/>
      <c r="I355" s="5"/>
      <c r="J355" s="10"/>
      <c r="K355" s="136"/>
      <c r="N355" s="1"/>
      <c r="X355" s="1"/>
    </row>
    <row r="356" spans="1:24" ht="13" customHeight="1">
      <c r="A356" s="69">
        <f t="shared" si="7"/>
        <v>30</v>
      </c>
      <c r="B356" s="12"/>
      <c r="C356" s="13" t="s">
        <v>305</v>
      </c>
      <c r="D356" s="14" t="s">
        <v>307</v>
      </c>
      <c r="E356" s="77">
        <v>1</v>
      </c>
      <c r="F356" s="16" t="s">
        <v>13</v>
      </c>
      <c r="G356" s="17"/>
      <c r="H356" s="58"/>
      <c r="I356" s="37"/>
      <c r="J356" s="19"/>
      <c r="K356" s="83"/>
      <c r="M356" s="25"/>
      <c r="N356" s="1"/>
      <c r="X356" s="1"/>
    </row>
    <row r="357" spans="1:24" ht="13" customHeight="1">
      <c r="A357" s="69">
        <f t="shared" si="7"/>
        <v>31</v>
      </c>
      <c r="B357" s="3"/>
      <c r="C357" s="4"/>
      <c r="D357" s="5"/>
      <c r="E357" s="74"/>
      <c r="F357" s="7"/>
      <c r="G357" s="8"/>
      <c r="H357" s="57"/>
      <c r="I357" s="5"/>
      <c r="J357" s="10"/>
      <c r="K357" s="136"/>
      <c r="N357" s="1"/>
      <c r="X357" s="1"/>
    </row>
    <row r="358" spans="1:24" ht="13" customHeight="1">
      <c r="A358" s="69">
        <f t="shared" si="7"/>
        <v>32</v>
      </c>
      <c r="B358" s="12"/>
      <c r="C358" s="13" t="s">
        <v>306</v>
      </c>
      <c r="D358" s="14" t="s">
        <v>307</v>
      </c>
      <c r="E358" s="77">
        <v>1</v>
      </c>
      <c r="F358" s="16" t="s">
        <v>13</v>
      </c>
      <c r="G358" s="17"/>
      <c r="H358" s="58"/>
      <c r="I358" s="133"/>
      <c r="J358" s="19"/>
      <c r="K358" s="83"/>
      <c r="L358" s="54"/>
      <c r="M358" s="25"/>
      <c r="N358" s="1"/>
      <c r="X358" s="1"/>
    </row>
    <row r="359" spans="1:24" s="71" customFormat="1" ht="13" customHeight="1">
      <c r="A359" s="69">
        <f t="shared" si="7"/>
        <v>33</v>
      </c>
      <c r="B359" s="117"/>
      <c r="C359" s="42"/>
      <c r="D359" s="43"/>
      <c r="E359" s="44"/>
      <c r="F359" s="45"/>
      <c r="G359" s="46"/>
      <c r="H359" s="47"/>
      <c r="I359" s="43"/>
      <c r="J359" s="118"/>
      <c r="K359" s="138"/>
      <c r="N359" s="73"/>
      <c r="P359" s="72"/>
      <c r="Q359" s="72"/>
      <c r="R359" s="72"/>
      <c r="S359" s="72"/>
      <c r="T359" s="72"/>
      <c r="U359" s="72"/>
      <c r="V359" s="72"/>
      <c r="W359" s="72"/>
      <c r="X359" s="73"/>
    </row>
    <row r="360" spans="1:24" s="71" customFormat="1" ht="13" customHeight="1">
      <c r="A360" s="69">
        <f t="shared" si="7"/>
        <v>34</v>
      </c>
      <c r="B360" s="88"/>
      <c r="C360" s="48" t="s">
        <v>0</v>
      </c>
      <c r="D360" s="49"/>
      <c r="E360" s="50"/>
      <c r="F360" s="48"/>
      <c r="G360" s="51"/>
      <c r="H360" s="52"/>
      <c r="I360" s="49"/>
      <c r="J360" s="86"/>
      <c r="K360" s="94"/>
      <c r="N360" s="73"/>
      <c r="P360" s="72"/>
      <c r="Q360" s="72"/>
      <c r="R360" s="72"/>
      <c r="S360" s="72"/>
      <c r="T360" s="72"/>
      <c r="U360" s="72"/>
      <c r="V360" s="72"/>
      <c r="W360" s="72"/>
      <c r="X360" s="73"/>
    </row>
    <row r="361" spans="1:24" ht="13" customHeight="1">
      <c r="A361" s="69">
        <f t="shared" si="7"/>
        <v>35</v>
      </c>
      <c r="B361" s="3"/>
      <c r="C361" s="4"/>
      <c r="D361" s="5"/>
      <c r="E361" s="30"/>
      <c r="F361" s="7"/>
      <c r="G361" s="8"/>
      <c r="H361" s="9"/>
      <c r="I361" s="5"/>
      <c r="J361" s="10"/>
      <c r="K361" s="137"/>
      <c r="N361" s="1"/>
      <c r="X361" s="1"/>
    </row>
    <row r="362" spans="1:24" ht="13" customHeight="1">
      <c r="A362" s="69">
        <f t="shared" si="7"/>
        <v>36</v>
      </c>
      <c r="B362" s="12"/>
      <c r="C362" s="13"/>
      <c r="D362" s="14"/>
      <c r="E362" s="31"/>
      <c r="F362" s="16"/>
      <c r="G362" s="17"/>
      <c r="H362" s="18"/>
      <c r="I362" s="14"/>
      <c r="J362" s="19"/>
      <c r="K362" s="29"/>
      <c r="M362" s="59"/>
      <c r="N362" s="1"/>
      <c r="X362" s="1"/>
    </row>
    <row r="363" spans="1:24" ht="13" customHeight="1">
      <c r="A363" s="69">
        <v>1</v>
      </c>
      <c r="B363" s="3"/>
      <c r="C363" s="4"/>
      <c r="D363" s="5"/>
      <c r="E363" s="74"/>
      <c r="F363" s="7"/>
      <c r="G363" s="8"/>
      <c r="H363" s="57"/>
      <c r="I363" s="5"/>
      <c r="J363" s="10"/>
      <c r="K363" s="136"/>
      <c r="N363" s="1"/>
      <c r="X363" s="1"/>
    </row>
    <row r="364" spans="1:24" ht="13" customHeight="1">
      <c r="A364" s="69">
        <f t="shared" si="7"/>
        <v>2</v>
      </c>
      <c r="B364" s="12"/>
      <c r="C364" s="13" t="s">
        <v>309</v>
      </c>
      <c r="D364" s="14"/>
      <c r="E364" s="77"/>
      <c r="F364" s="16"/>
      <c r="G364" s="17"/>
      <c r="H364" s="58"/>
      <c r="I364" s="14"/>
      <c r="J364" s="19"/>
      <c r="K364" s="83"/>
      <c r="N364" s="1"/>
      <c r="X364" s="1"/>
    </row>
    <row r="365" spans="1:24" ht="13" customHeight="1">
      <c r="A365" s="69">
        <f t="shared" si="7"/>
        <v>3</v>
      </c>
      <c r="B365" s="3"/>
      <c r="C365" s="4"/>
      <c r="D365" s="5" t="s">
        <v>310</v>
      </c>
      <c r="E365" s="74"/>
      <c r="F365" s="7"/>
      <c r="G365" s="8"/>
      <c r="H365" s="57"/>
      <c r="I365" s="5"/>
      <c r="J365" s="10"/>
      <c r="K365" s="136"/>
      <c r="N365" s="76"/>
      <c r="P365" s="75"/>
      <c r="Q365" s="75"/>
      <c r="R365" s="75"/>
      <c r="S365" s="75"/>
      <c r="T365" s="75"/>
      <c r="U365" s="75"/>
      <c r="V365" s="75"/>
      <c r="W365" s="75"/>
      <c r="X365" s="76"/>
    </row>
    <row r="366" spans="1:24" s="89" customFormat="1" ht="13" customHeight="1">
      <c r="A366" s="69">
        <f t="shared" si="7"/>
        <v>4</v>
      </c>
      <c r="B366" s="12"/>
      <c r="C366" s="13" t="s">
        <v>311</v>
      </c>
      <c r="D366" s="14" t="s">
        <v>312</v>
      </c>
      <c r="E366" s="77">
        <v>71</v>
      </c>
      <c r="F366" s="16" t="s">
        <v>11</v>
      </c>
      <c r="G366" s="17"/>
      <c r="H366" s="58"/>
      <c r="I366" s="14"/>
      <c r="J366" s="19"/>
      <c r="K366" s="83"/>
      <c r="N366" s="90"/>
      <c r="P366" s="91"/>
      <c r="Q366" s="91"/>
      <c r="R366" s="91"/>
      <c r="S366" s="91"/>
      <c r="T366" s="91"/>
      <c r="U366" s="91"/>
      <c r="V366" s="91"/>
      <c r="W366" s="91"/>
      <c r="X366" s="90"/>
    </row>
    <row r="367" spans="1:24" ht="13" customHeight="1">
      <c r="A367" s="69">
        <f t="shared" si="7"/>
        <v>5</v>
      </c>
      <c r="B367" s="3"/>
      <c r="C367" s="4"/>
      <c r="D367" s="5" t="s">
        <v>310</v>
      </c>
      <c r="E367" s="74"/>
      <c r="F367" s="7"/>
      <c r="G367" s="8"/>
      <c r="H367" s="57"/>
      <c r="I367" s="5"/>
      <c r="J367" s="10"/>
      <c r="K367" s="136"/>
      <c r="N367" s="76"/>
      <c r="P367" s="75"/>
      <c r="Q367" s="75"/>
      <c r="R367" s="75"/>
      <c r="S367" s="75"/>
      <c r="T367" s="75"/>
      <c r="U367" s="75"/>
      <c r="V367" s="75"/>
      <c r="W367" s="75"/>
      <c r="X367" s="76"/>
    </row>
    <row r="368" spans="1:24" s="89" customFormat="1" ht="13" customHeight="1">
      <c r="A368" s="69">
        <f t="shared" si="7"/>
        <v>6</v>
      </c>
      <c r="B368" s="12"/>
      <c r="C368" s="13" t="s">
        <v>311</v>
      </c>
      <c r="D368" s="14" t="s">
        <v>313</v>
      </c>
      <c r="E368" s="77">
        <v>289</v>
      </c>
      <c r="F368" s="16" t="s">
        <v>11</v>
      </c>
      <c r="G368" s="17"/>
      <c r="H368" s="58"/>
      <c r="I368" s="14"/>
      <c r="J368" s="19"/>
      <c r="K368" s="83"/>
      <c r="N368" s="90"/>
      <c r="P368" s="91"/>
      <c r="Q368" s="91"/>
      <c r="R368" s="91"/>
      <c r="S368" s="91"/>
      <c r="T368" s="91"/>
      <c r="U368" s="91"/>
      <c r="V368" s="91"/>
      <c r="W368" s="91"/>
      <c r="X368" s="90"/>
    </row>
    <row r="369" spans="1:24" ht="13" customHeight="1">
      <c r="A369" s="69">
        <f t="shared" si="7"/>
        <v>7</v>
      </c>
      <c r="B369" s="3"/>
      <c r="C369" s="4"/>
      <c r="D369" s="5" t="s">
        <v>310</v>
      </c>
      <c r="E369" s="74"/>
      <c r="F369" s="7"/>
      <c r="G369" s="8"/>
      <c r="H369" s="57"/>
      <c r="I369" s="5"/>
      <c r="J369" s="10"/>
      <c r="K369" s="136"/>
      <c r="N369" s="76"/>
      <c r="P369" s="75"/>
      <c r="Q369" s="75"/>
      <c r="R369" s="75"/>
      <c r="S369" s="75"/>
      <c r="T369" s="75"/>
      <c r="U369" s="75"/>
      <c r="V369" s="75"/>
      <c r="W369" s="75"/>
      <c r="X369" s="76"/>
    </row>
    <row r="370" spans="1:24" s="89" customFormat="1" ht="13" customHeight="1">
      <c r="A370" s="69">
        <f t="shared" si="7"/>
        <v>8</v>
      </c>
      <c r="B370" s="12"/>
      <c r="C370" s="13" t="s">
        <v>311</v>
      </c>
      <c r="D370" s="14" t="s">
        <v>314</v>
      </c>
      <c r="E370" s="77">
        <v>236</v>
      </c>
      <c r="F370" s="16" t="s">
        <v>11</v>
      </c>
      <c r="G370" s="17"/>
      <c r="H370" s="58"/>
      <c r="I370" s="14"/>
      <c r="J370" s="19"/>
      <c r="K370" s="83"/>
      <c r="N370" s="90"/>
      <c r="P370" s="91"/>
      <c r="Q370" s="91"/>
      <c r="R370" s="91"/>
      <c r="S370" s="91"/>
      <c r="T370" s="91"/>
      <c r="U370" s="91"/>
      <c r="V370" s="91"/>
      <c r="W370" s="91"/>
      <c r="X370" s="90"/>
    </row>
    <row r="371" spans="1:24" ht="13" customHeight="1">
      <c r="A371" s="69">
        <f t="shared" si="7"/>
        <v>9</v>
      </c>
      <c r="B371" s="3"/>
      <c r="C371" s="4"/>
      <c r="D371" s="5" t="s">
        <v>310</v>
      </c>
      <c r="E371" s="74"/>
      <c r="F371" s="7"/>
      <c r="G371" s="8"/>
      <c r="H371" s="57"/>
      <c r="I371" s="5"/>
      <c r="J371" s="10"/>
      <c r="K371" s="136"/>
      <c r="N371" s="76"/>
      <c r="P371" s="75"/>
      <c r="Q371" s="75"/>
      <c r="R371" s="75"/>
      <c r="S371" s="75"/>
      <c r="T371" s="75"/>
      <c r="U371" s="75"/>
      <c r="V371" s="75"/>
      <c r="W371" s="75"/>
      <c r="X371" s="76"/>
    </row>
    <row r="372" spans="1:24" s="89" customFormat="1" ht="13" customHeight="1">
      <c r="A372" s="69">
        <f t="shared" si="7"/>
        <v>10</v>
      </c>
      <c r="B372" s="12"/>
      <c r="C372" s="13" t="s">
        <v>311</v>
      </c>
      <c r="D372" s="14" t="s">
        <v>315</v>
      </c>
      <c r="E372" s="77">
        <v>67</v>
      </c>
      <c r="F372" s="16" t="s">
        <v>11</v>
      </c>
      <c r="G372" s="17"/>
      <c r="H372" s="58"/>
      <c r="I372" s="14"/>
      <c r="J372" s="19"/>
      <c r="K372" s="83"/>
      <c r="N372" s="90"/>
      <c r="P372" s="91"/>
      <c r="Q372" s="91"/>
      <c r="R372" s="91"/>
      <c r="S372" s="91"/>
      <c r="T372" s="91"/>
      <c r="U372" s="91"/>
      <c r="V372" s="91"/>
      <c r="W372" s="91"/>
      <c r="X372" s="90"/>
    </row>
    <row r="373" spans="1:24" ht="13" customHeight="1">
      <c r="A373" s="69">
        <f t="shared" si="7"/>
        <v>11</v>
      </c>
      <c r="B373" s="3"/>
      <c r="C373" s="4"/>
      <c r="D373" s="5" t="s">
        <v>310</v>
      </c>
      <c r="E373" s="74"/>
      <c r="F373" s="7"/>
      <c r="G373" s="8"/>
      <c r="H373" s="57"/>
      <c r="I373" s="5"/>
      <c r="J373" s="10"/>
      <c r="K373" s="136"/>
      <c r="N373" s="76"/>
      <c r="P373" s="75"/>
      <c r="Q373" s="75"/>
      <c r="R373" s="75"/>
      <c r="S373" s="75"/>
      <c r="T373" s="75"/>
      <c r="U373" s="75"/>
      <c r="V373" s="75"/>
      <c r="W373" s="75"/>
      <c r="X373" s="76"/>
    </row>
    <row r="374" spans="1:24" s="89" customFormat="1" ht="13" customHeight="1">
      <c r="A374" s="69">
        <f t="shared" si="7"/>
        <v>12</v>
      </c>
      <c r="B374" s="12"/>
      <c r="C374" s="13" t="s">
        <v>311</v>
      </c>
      <c r="D374" s="14" t="s">
        <v>316</v>
      </c>
      <c r="E374" s="77">
        <v>62</v>
      </c>
      <c r="F374" s="16" t="s">
        <v>11</v>
      </c>
      <c r="G374" s="17"/>
      <c r="H374" s="58"/>
      <c r="I374" s="14"/>
      <c r="J374" s="19"/>
      <c r="K374" s="83"/>
      <c r="N374" s="90"/>
      <c r="P374" s="91"/>
      <c r="Q374" s="91"/>
      <c r="R374" s="91"/>
      <c r="S374" s="91"/>
      <c r="T374" s="91"/>
      <c r="U374" s="91"/>
      <c r="V374" s="91"/>
      <c r="W374" s="91"/>
      <c r="X374" s="90"/>
    </row>
    <row r="375" spans="1:24" ht="13" customHeight="1">
      <c r="A375" s="69">
        <f t="shared" si="7"/>
        <v>13</v>
      </c>
      <c r="B375" s="3"/>
      <c r="C375" s="4"/>
      <c r="D375" s="5" t="s">
        <v>317</v>
      </c>
      <c r="E375" s="74"/>
      <c r="F375" s="7"/>
      <c r="G375" s="8"/>
      <c r="H375" s="57"/>
      <c r="I375" s="5"/>
      <c r="J375" s="10"/>
      <c r="K375" s="136"/>
      <c r="N375" s="76"/>
      <c r="P375" s="75"/>
      <c r="Q375" s="75"/>
      <c r="R375" s="75"/>
      <c r="S375" s="75"/>
      <c r="T375" s="75"/>
      <c r="U375" s="75"/>
      <c r="V375" s="75"/>
      <c r="W375" s="75"/>
      <c r="X375" s="76"/>
    </row>
    <row r="376" spans="1:24" s="89" customFormat="1" ht="13" customHeight="1">
      <c r="A376" s="69">
        <f t="shared" si="7"/>
        <v>14</v>
      </c>
      <c r="B376" s="12"/>
      <c r="C376" s="13" t="s">
        <v>311</v>
      </c>
      <c r="D376" s="14" t="s">
        <v>314</v>
      </c>
      <c r="E376" s="77">
        <v>71</v>
      </c>
      <c r="F376" s="16" t="s">
        <v>11</v>
      </c>
      <c r="G376" s="17"/>
      <c r="H376" s="58"/>
      <c r="I376" s="14"/>
      <c r="J376" s="19"/>
      <c r="K376" s="83"/>
      <c r="N376" s="90"/>
      <c r="P376" s="91"/>
      <c r="Q376" s="91"/>
      <c r="R376" s="91"/>
      <c r="S376" s="91"/>
      <c r="T376" s="91"/>
      <c r="U376" s="91"/>
      <c r="V376" s="91"/>
      <c r="W376" s="91"/>
      <c r="X376" s="90"/>
    </row>
    <row r="377" spans="1:24" ht="13" customHeight="1">
      <c r="A377" s="69">
        <f t="shared" si="7"/>
        <v>15</v>
      </c>
      <c r="B377" s="3"/>
      <c r="C377" s="4"/>
      <c r="D377" s="5" t="s">
        <v>317</v>
      </c>
      <c r="E377" s="74"/>
      <c r="F377" s="7"/>
      <c r="G377" s="8"/>
      <c r="H377" s="57"/>
      <c r="I377" s="5"/>
      <c r="J377" s="10"/>
      <c r="K377" s="136"/>
      <c r="N377" s="76"/>
      <c r="P377" s="75"/>
      <c r="Q377" s="75"/>
      <c r="R377" s="75"/>
      <c r="S377" s="75"/>
      <c r="T377" s="75"/>
      <c r="U377" s="75"/>
      <c r="V377" s="75"/>
      <c r="W377" s="75"/>
      <c r="X377" s="76"/>
    </row>
    <row r="378" spans="1:24" s="89" customFormat="1" ht="13" customHeight="1">
      <c r="A378" s="69">
        <f t="shared" si="7"/>
        <v>16</v>
      </c>
      <c r="B378" s="12"/>
      <c r="C378" s="13" t="s">
        <v>311</v>
      </c>
      <c r="D378" s="14" t="s">
        <v>315</v>
      </c>
      <c r="E378" s="77">
        <v>135</v>
      </c>
      <c r="F378" s="16" t="s">
        <v>11</v>
      </c>
      <c r="G378" s="17"/>
      <c r="H378" s="58"/>
      <c r="I378" s="14"/>
      <c r="J378" s="19"/>
      <c r="K378" s="83"/>
      <c r="N378" s="90"/>
      <c r="P378" s="91"/>
      <c r="Q378" s="91"/>
      <c r="R378" s="91"/>
      <c r="S378" s="91"/>
      <c r="T378" s="91"/>
      <c r="U378" s="91"/>
      <c r="V378" s="91"/>
      <c r="W378" s="91"/>
      <c r="X378" s="90"/>
    </row>
    <row r="379" spans="1:24" ht="13" customHeight="1">
      <c r="A379" s="69">
        <f t="shared" si="7"/>
        <v>17</v>
      </c>
      <c r="B379" s="3"/>
      <c r="C379" s="4"/>
      <c r="D379" s="5" t="s">
        <v>317</v>
      </c>
      <c r="E379" s="74"/>
      <c r="F379" s="7"/>
      <c r="G379" s="8"/>
      <c r="H379" s="57"/>
      <c r="I379" s="5"/>
      <c r="J379" s="10"/>
      <c r="K379" s="136"/>
      <c r="N379" s="76"/>
      <c r="P379" s="75"/>
      <c r="Q379" s="75"/>
      <c r="R379" s="75"/>
      <c r="S379" s="75"/>
      <c r="T379" s="75"/>
      <c r="U379" s="75"/>
      <c r="V379" s="75"/>
      <c r="W379" s="75"/>
      <c r="X379" s="76"/>
    </row>
    <row r="380" spans="1:24" s="89" customFormat="1" ht="13" customHeight="1">
      <c r="A380" s="69">
        <f t="shared" si="7"/>
        <v>18</v>
      </c>
      <c r="B380" s="12"/>
      <c r="C380" s="13" t="s">
        <v>311</v>
      </c>
      <c r="D380" s="14" t="s">
        <v>316</v>
      </c>
      <c r="E380" s="77">
        <v>1</v>
      </c>
      <c r="F380" s="16" t="s">
        <v>11</v>
      </c>
      <c r="G380" s="17"/>
      <c r="H380" s="58"/>
      <c r="I380" s="14"/>
      <c r="J380" s="19"/>
      <c r="K380" s="83"/>
      <c r="N380" s="90"/>
      <c r="P380" s="91"/>
      <c r="Q380" s="91"/>
      <c r="R380" s="91"/>
      <c r="S380" s="91"/>
      <c r="T380" s="91"/>
      <c r="U380" s="91"/>
      <c r="V380" s="91"/>
      <c r="W380" s="91"/>
      <c r="X380" s="90"/>
    </row>
    <row r="381" spans="1:24" ht="13" customHeight="1">
      <c r="A381" s="69">
        <f t="shared" si="7"/>
        <v>19</v>
      </c>
      <c r="B381" s="3"/>
      <c r="C381" s="4"/>
      <c r="D381" s="5" t="s">
        <v>317</v>
      </c>
      <c r="E381" s="74"/>
      <c r="F381" s="7"/>
      <c r="G381" s="8"/>
      <c r="H381" s="57"/>
      <c r="I381" s="5"/>
      <c r="J381" s="10"/>
      <c r="K381" s="136"/>
      <c r="N381" s="76"/>
      <c r="P381" s="75"/>
      <c r="Q381" s="75"/>
      <c r="R381" s="75"/>
      <c r="S381" s="75"/>
      <c r="T381" s="75"/>
      <c r="U381" s="75"/>
      <c r="V381" s="75"/>
      <c r="W381" s="75"/>
      <c r="X381" s="76"/>
    </row>
    <row r="382" spans="1:24" s="89" customFormat="1" ht="13" customHeight="1">
      <c r="A382" s="69">
        <f t="shared" si="7"/>
        <v>20</v>
      </c>
      <c r="B382" s="12"/>
      <c r="C382" s="13" t="s">
        <v>311</v>
      </c>
      <c r="D382" s="14" t="s">
        <v>318</v>
      </c>
      <c r="E382" s="77">
        <v>26</v>
      </c>
      <c r="F382" s="16" t="s">
        <v>11</v>
      </c>
      <c r="G382" s="17"/>
      <c r="H382" s="58"/>
      <c r="I382" s="14"/>
      <c r="J382" s="19"/>
      <c r="K382" s="83"/>
      <c r="N382" s="90"/>
      <c r="P382" s="91"/>
      <c r="Q382" s="91"/>
      <c r="R382" s="91"/>
      <c r="S382" s="91"/>
      <c r="T382" s="91"/>
      <c r="U382" s="91"/>
      <c r="V382" s="91"/>
      <c r="W382" s="91"/>
      <c r="X382" s="90"/>
    </row>
    <row r="383" spans="1:24" ht="13" customHeight="1">
      <c r="A383" s="69">
        <f t="shared" si="7"/>
        <v>21</v>
      </c>
      <c r="B383" s="3"/>
      <c r="C383" s="4"/>
      <c r="D383" s="5" t="s">
        <v>317</v>
      </c>
      <c r="E383" s="74"/>
      <c r="F383" s="7"/>
      <c r="G383" s="8"/>
      <c r="H383" s="57"/>
      <c r="I383" s="5"/>
      <c r="J383" s="10"/>
      <c r="K383" s="136"/>
      <c r="N383" s="76"/>
      <c r="P383" s="75"/>
      <c r="Q383" s="75"/>
      <c r="R383" s="75"/>
      <c r="S383" s="75"/>
      <c r="T383" s="75"/>
      <c r="U383" s="75"/>
      <c r="V383" s="75"/>
      <c r="W383" s="75"/>
      <c r="X383" s="76"/>
    </row>
    <row r="384" spans="1:24" s="89" customFormat="1" ht="13" customHeight="1">
      <c r="A384" s="69">
        <f t="shared" si="7"/>
        <v>22</v>
      </c>
      <c r="B384" s="12"/>
      <c r="C384" s="13" t="s">
        <v>311</v>
      </c>
      <c r="D384" s="14" t="s">
        <v>319</v>
      </c>
      <c r="E384" s="77">
        <v>214</v>
      </c>
      <c r="F384" s="16" t="s">
        <v>11</v>
      </c>
      <c r="G384" s="17"/>
      <c r="H384" s="58"/>
      <c r="I384" s="14"/>
      <c r="J384" s="19"/>
      <c r="K384" s="83"/>
      <c r="N384" s="90"/>
      <c r="P384" s="91"/>
      <c r="Q384" s="91"/>
      <c r="R384" s="91"/>
      <c r="S384" s="91"/>
      <c r="T384" s="91"/>
      <c r="U384" s="91"/>
      <c r="V384" s="91"/>
      <c r="W384" s="91"/>
      <c r="X384" s="90"/>
    </row>
    <row r="385" spans="1:24" ht="13" customHeight="1">
      <c r="A385" s="69">
        <f t="shared" si="7"/>
        <v>23</v>
      </c>
      <c r="B385" s="3"/>
      <c r="C385" s="4"/>
      <c r="D385" s="5" t="s">
        <v>317</v>
      </c>
      <c r="E385" s="74"/>
      <c r="F385" s="7"/>
      <c r="G385" s="8"/>
      <c r="H385" s="57"/>
      <c r="I385" s="5"/>
      <c r="J385" s="10"/>
      <c r="K385" s="136"/>
      <c r="N385" s="76"/>
      <c r="P385" s="75"/>
      <c r="Q385" s="75"/>
      <c r="R385" s="75"/>
      <c r="S385" s="75"/>
      <c r="T385" s="75"/>
      <c r="U385" s="75"/>
      <c r="V385" s="75"/>
      <c r="W385" s="75"/>
      <c r="X385" s="76"/>
    </row>
    <row r="386" spans="1:24" s="89" customFormat="1" ht="13" customHeight="1">
      <c r="A386" s="69">
        <f t="shared" si="7"/>
        <v>24</v>
      </c>
      <c r="B386" s="12"/>
      <c r="C386" s="13" t="s">
        <v>311</v>
      </c>
      <c r="D386" s="14" t="s">
        <v>320</v>
      </c>
      <c r="E386" s="77">
        <v>216</v>
      </c>
      <c r="F386" s="16" t="s">
        <v>11</v>
      </c>
      <c r="G386" s="17"/>
      <c r="H386" s="58"/>
      <c r="I386" s="14"/>
      <c r="J386" s="19"/>
      <c r="K386" s="83"/>
      <c r="N386" s="90"/>
      <c r="P386" s="91"/>
      <c r="Q386" s="91"/>
      <c r="R386" s="91"/>
      <c r="S386" s="91"/>
      <c r="T386" s="91"/>
      <c r="U386" s="91"/>
      <c r="V386" s="91"/>
      <c r="W386" s="91"/>
      <c r="X386" s="90"/>
    </row>
    <row r="387" spans="1:24" ht="13" customHeight="1">
      <c r="A387" s="69">
        <f t="shared" si="7"/>
        <v>25</v>
      </c>
      <c r="B387" s="3"/>
      <c r="C387" s="4"/>
      <c r="D387" s="5" t="s">
        <v>317</v>
      </c>
      <c r="E387" s="74"/>
      <c r="F387" s="7"/>
      <c r="G387" s="8"/>
      <c r="H387" s="57"/>
      <c r="I387" s="5"/>
      <c r="J387" s="10"/>
      <c r="K387" s="136"/>
      <c r="N387" s="76"/>
      <c r="P387" s="75"/>
      <c r="Q387" s="75"/>
      <c r="R387" s="75"/>
      <c r="S387" s="75"/>
      <c r="T387" s="75"/>
      <c r="U387" s="75"/>
      <c r="V387" s="75"/>
      <c r="W387" s="75"/>
      <c r="X387" s="76"/>
    </row>
    <row r="388" spans="1:24" s="89" customFormat="1" ht="13" customHeight="1">
      <c r="A388" s="69">
        <f t="shared" si="7"/>
        <v>26</v>
      </c>
      <c r="B388" s="12"/>
      <c r="C388" s="13" t="s">
        <v>311</v>
      </c>
      <c r="D388" s="14" t="s">
        <v>321</v>
      </c>
      <c r="E388" s="77">
        <v>62</v>
      </c>
      <c r="F388" s="16" t="s">
        <v>11</v>
      </c>
      <c r="G388" s="17"/>
      <c r="H388" s="58"/>
      <c r="I388" s="14"/>
      <c r="J388" s="19"/>
      <c r="K388" s="83"/>
      <c r="N388" s="90"/>
      <c r="P388" s="91"/>
      <c r="Q388" s="91"/>
      <c r="R388" s="91"/>
      <c r="S388" s="91"/>
      <c r="T388" s="91"/>
      <c r="U388" s="91"/>
      <c r="V388" s="91"/>
      <c r="W388" s="91"/>
      <c r="X388" s="90"/>
    </row>
    <row r="389" spans="1:24" ht="13" customHeight="1">
      <c r="A389" s="69">
        <f t="shared" ref="A389:A452" si="8">A388+1</f>
        <v>27</v>
      </c>
      <c r="B389" s="3"/>
      <c r="C389" s="4"/>
      <c r="D389" s="5" t="s">
        <v>109</v>
      </c>
      <c r="E389" s="74"/>
      <c r="F389" s="7"/>
      <c r="G389" s="8"/>
      <c r="H389" s="57"/>
      <c r="I389" s="5"/>
      <c r="J389" s="10"/>
      <c r="K389" s="136"/>
      <c r="N389" s="76"/>
      <c r="P389" s="75"/>
      <c r="Q389" s="75"/>
      <c r="R389" s="75"/>
      <c r="S389" s="75"/>
      <c r="T389" s="75"/>
      <c r="U389" s="75"/>
      <c r="V389" s="75"/>
      <c r="W389" s="75"/>
      <c r="X389" s="76"/>
    </row>
    <row r="390" spans="1:24" s="89" customFormat="1" ht="13" customHeight="1">
      <c r="A390" s="69">
        <f t="shared" si="8"/>
        <v>28</v>
      </c>
      <c r="B390" s="12"/>
      <c r="C390" s="13" t="s">
        <v>626</v>
      </c>
      <c r="D390" s="14" t="s">
        <v>105</v>
      </c>
      <c r="E390" s="77">
        <v>114</v>
      </c>
      <c r="F390" s="16" t="s">
        <v>11</v>
      </c>
      <c r="G390" s="17"/>
      <c r="H390" s="58"/>
      <c r="I390" s="14"/>
      <c r="J390" s="19"/>
      <c r="K390" s="83"/>
      <c r="N390" s="90"/>
      <c r="P390" s="91"/>
      <c r="Q390" s="91"/>
      <c r="R390" s="91"/>
      <c r="S390" s="91"/>
      <c r="T390" s="91"/>
      <c r="U390" s="91"/>
      <c r="V390" s="91"/>
      <c r="W390" s="91"/>
      <c r="X390" s="90"/>
    </row>
    <row r="391" spans="1:24" ht="13" customHeight="1">
      <c r="A391" s="69">
        <f t="shared" si="8"/>
        <v>29</v>
      </c>
      <c r="B391" s="3"/>
      <c r="C391" s="4"/>
      <c r="D391" s="5" t="s">
        <v>109</v>
      </c>
      <c r="E391" s="74"/>
      <c r="F391" s="7"/>
      <c r="G391" s="8"/>
      <c r="H391" s="57"/>
      <c r="I391" s="5"/>
      <c r="J391" s="10"/>
      <c r="K391" s="136"/>
      <c r="N391" s="76"/>
      <c r="P391" s="75"/>
      <c r="Q391" s="75"/>
      <c r="R391" s="75"/>
      <c r="S391" s="75"/>
      <c r="T391" s="75"/>
      <c r="U391" s="75"/>
      <c r="V391" s="75"/>
      <c r="W391" s="75"/>
      <c r="X391" s="76"/>
    </row>
    <row r="392" spans="1:24" s="89" customFormat="1" ht="13" customHeight="1">
      <c r="A392" s="69">
        <f t="shared" si="8"/>
        <v>30</v>
      </c>
      <c r="B392" s="12"/>
      <c r="C392" s="13" t="s">
        <v>625</v>
      </c>
      <c r="D392" s="14" t="s">
        <v>104</v>
      </c>
      <c r="E392" s="77">
        <v>67</v>
      </c>
      <c r="F392" s="16" t="s">
        <v>11</v>
      </c>
      <c r="G392" s="17"/>
      <c r="H392" s="58"/>
      <c r="I392" s="14"/>
      <c r="J392" s="19"/>
      <c r="K392" s="83"/>
      <c r="N392" s="90"/>
      <c r="P392" s="91"/>
      <c r="Q392" s="91"/>
      <c r="R392" s="91"/>
      <c r="S392" s="91"/>
      <c r="T392" s="91"/>
      <c r="U392" s="91"/>
      <c r="V392" s="91"/>
      <c r="W392" s="91"/>
      <c r="X392" s="90"/>
    </row>
    <row r="393" spans="1:24" ht="13" customHeight="1">
      <c r="A393" s="69">
        <f t="shared" si="8"/>
        <v>31</v>
      </c>
      <c r="B393" s="3"/>
      <c r="C393" s="4"/>
      <c r="D393" s="5" t="s">
        <v>109</v>
      </c>
      <c r="E393" s="74"/>
      <c r="F393" s="7"/>
      <c r="G393" s="8"/>
      <c r="H393" s="57"/>
      <c r="I393" s="5"/>
      <c r="J393" s="10"/>
      <c r="K393" s="136"/>
      <c r="N393" s="76"/>
      <c r="P393" s="75"/>
      <c r="Q393" s="75"/>
      <c r="R393" s="75"/>
      <c r="S393" s="75"/>
      <c r="T393" s="75"/>
      <c r="U393" s="75"/>
      <c r="V393" s="75"/>
      <c r="W393" s="75"/>
      <c r="X393" s="76"/>
    </row>
    <row r="394" spans="1:24" s="89" customFormat="1" ht="13" customHeight="1">
      <c r="A394" s="69">
        <f t="shared" si="8"/>
        <v>32</v>
      </c>
      <c r="B394" s="12"/>
      <c r="C394" s="13" t="s">
        <v>322</v>
      </c>
      <c r="D394" s="14" t="s">
        <v>101</v>
      </c>
      <c r="E394" s="77">
        <v>76</v>
      </c>
      <c r="F394" s="16" t="s">
        <v>11</v>
      </c>
      <c r="G394" s="17"/>
      <c r="H394" s="58"/>
      <c r="I394" s="14"/>
      <c r="J394" s="19"/>
      <c r="K394" s="83"/>
      <c r="N394" s="90"/>
      <c r="P394" s="91"/>
      <c r="Q394" s="91"/>
      <c r="R394" s="91"/>
      <c r="S394" s="91"/>
      <c r="T394" s="91"/>
      <c r="U394" s="91"/>
      <c r="V394" s="91"/>
      <c r="W394" s="91"/>
      <c r="X394" s="90"/>
    </row>
    <row r="395" spans="1:24" ht="13" customHeight="1">
      <c r="A395" s="69">
        <f t="shared" si="8"/>
        <v>33</v>
      </c>
      <c r="B395" s="3"/>
      <c r="C395" s="5"/>
      <c r="D395" s="5" t="s">
        <v>109</v>
      </c>
      <c r="E395" s="74"/>
      <c r="F395" s="7"/>
      <c r="G395" s="8"/>
      <c r="H395" s="57"/>
      <c r="I395" s="5"/>
      <c r="J395" s="10"/>
      <c r="K395" s="136"/>
      <c r="N395" s="76"/>
      <c r="P395" s="75"/>
      <c r="Q395" s="75"/>
      <c r="R395" s="75"/>
      <c r="S395" s="75"/>
      <c r="T395" s="75"/>
      <c r="U395" s="75"/>
      <c r="V395" s="75"/>
      <c r="W395" s="75"/>
      <c r="X395" s="76"/>
    </row>
    <row r="396" spans="1:24" s="89" customFormat="1" ht="13" customHeight="1">
      <c r="A396" s="69">
        <f t="shared" si="8"/>
        <v>34</v>
      </c>
      <c r="B396" s="12"/>
      <c r="C396" s="14" t="s">
        <v>322</v>
      </c>
      <c r="D396" s="14" t="s">
        <v>323</v>
      </c>
      <c r="E396" s="77">
        <v>20</v>
      </c>
      <c r="F396" s="16" t="s">
        <v>11</v>
      </c>
      <c r="G396" s="17"/>
      <c r="H396" s="58"/>
      <c r="I396" s="14"/>
      <c r="J396" s="19"/>
      <c r="K396" s="83"/>
      <c r="N396" s="90"/>
      <c r="P396" s="91"/>
      <c r="Q396" s="91"/>
      <c r="R396" s="91"/>
      <c r="S396" s="91"/>
      <c r="T396" s="91"/>
      <c r="U396" s="91"/>
      <c r="V396" s="91"/>
      <c r="W396" s="91"/>
      <c r="X396" s="90"/>
    </row>
    <row r="397" spans="1:24" ht="13" customHeight="1">
      <c r="A397" s="69">
        <f t="shared" si="8"/>
        <v>35</v>
      </c>
      <c r="B397" s="3"/>
      <c r="C397" s="5"/>
      <c r="D397" s="5" t="s">
        <v>109</v>
      </c>
      <c r="E397" s="74"/>
      <c r="F397" s="7"/>
      <c r="G397" s="8"/>
      <c r="H397" s="57"/>
      <c r="I397" s="5"/>
      <c r="J397" s="10"/>
      <c r="K397" s="136"/>
      <c r="N397" s="76"/>
      <c r="P397" s="75"/>
      <c r="Q397" s="75"/>
      <c r="R397" s="75"/>
      <c r="S397" s="75"/>
      <c r="T397" s="75"/>
      <c r="U397" s="75"/>
      <c r="V397" s="75"/>
      <c r="W397" s="75"/>
      <c r="X397" s="76"/>
    </row>
    <row r="398" spans="1:24" s="89" customFormat="1" ht="13" customHeight="1">
      <c r="A398" s="69">
        <f t="shared" si="8"/>
        <v>36</v>
      </c>
      <c r="B398" s="12"/>
      <c r="C398" s="14" t="s">
        <v>322</v>
      </c>
      <c r="D398" s="14" t="s">
        <v>325</v>
      </c>
      <c r="E398" s="77">
        <v>10</v>
      </c>
      <c r="F398" s="16" t="s">
        <v>11</v>
      </c>
      <c r="G398" s="17"/>
      <c r="H398" s="58"/>
      <c r="I398" s="14"/>
      <c r="J398" s="19"/>
      <c r="K398" s="29"/>
      <c r="N398" s="90"/>
      <c r="P398" s="91"/>
      <c r="Q398" s="91"/>
      <c r="R398" s="91"/>
      <c r="S398" s="91"/>
      <c r="T398" s="91"/>
      <c r="U398" s="91"/>
      <c r="V398" s="91"/>
      <c r="W398" s="91"/>
      <c r="X398" s="90"/>
    </row>
    <row r="399" spans="1:24" ht="13" customHeight="1">
      <c r="A399" s="69">
        <v>1</v>
      </c>
      <c r="B399" s="3"/>
      <c r="C399" s="5"/>
      <c r="D399" s="5" t="s">
        <v>109</v>
      </c>
      <c r="E399" s="74"/>
      <c r="F399" s="7"/>
      <c r="G399" s="8"/>
      <c r="H399" s="57"/>
      <c r="I399" s="5"/>
      <c r="J399" s="10"/>
      <c r="K399" s="136"/>
      <c r="N399" s="76"/>
      <c r="P399" s="75"/>
      <c r="Q399" s="75"/>
      <c r="R399" s="75"/>
      <c r="S399" s="75"/>
      <c r="T399" s="75"/>
      <c r="U399" s="75"/>
      <c r="V399" s="75"/>
      <c r="W399" s="75"/>
      <c r="X399" s="76"/>
    </row>
    <row r="400" spans="1:24" s="89" customFormat="1" ht="13" customHeight="1">
      <c r="A400" s="69">
        <f t="shared" si="8"/>
        <v>2</v>
      </c>
      <c r="B400" s="12"/>
      <c r="C400" s="14" t="s">
        <v>322</v>
      </c>
      <c r="D400" s="14" t="s">
        <v>326</v>
      </c>
      <c r="E400" s="77">
        <v>27</v>
      </c>
      <c r="F400" s="16" t="s">
        <v>11</v>
      </c>
      <c r="G400" s="17"/>
      <c r="H400" s="58"/>
      <c r="I400" s="14"/>
      <c r="J400" s="19"/>
      <c r="K400" s="83"/>
      <c r="N400" s="90"/>
      <c r="P400" s="91"/>
      <c r="Q400" s="91"/>
      <c r="R400" s="91"/>
      <c r="S400" s="91"/>
      <c r="T400" s="91"/>
      <c r="U400" s="91"/>
      <c r="V400" s="91"/>
      <c r="W400" s="91"/>
      <c r="X400" s="90"/>
    </row>
    <row r="401" spans="1:24" ht="13" customHeight="1">
      <c r="A401" s="69">
        <f t="shared" si="8"/>
        <v>3</v>
      </c>
      <c r="B401" s="3"/>
      <c r="C401" s="5"/>
      <c r="D401" s="5" t="s">
        <v>109</v>
      </c>
      <c r="E401" s="74"/>
      <c r="F401" s="7"/>
      <c r="G401" s="8"/>
      <c r="H401" s="57"/>
      <c r="I401" s="5"/>
      <c r="J401" s="10"/>
      <c r="K401" s="136"/>
      <c r="N401" s="76"/>
      <c r="P401" s="75"/>
      <c r="Q401" s="75"/>
      <c r="R401" s="75"/>
      <c r="S401" s="75"/>
      <c r="T401" s="75"/>
      <c r="U401" s="75"/>
      <c r="V401" s="75"/>
      <c r="W401" s="75"/>
      <c r="X401" s="76"/>
    </row>
    <row r="402" spans="1:24" s="89" customFormat="1" ht="13" customHeight="1">
      <c r="A402" s="69">
        <f t="shared" si="8"/>
        <v>4</v>
      </c>
      <c r="B402" s="12"/>
      <c r="C402" s="14" t="s">
        <v>322</v>
      </c>
      <c r="D402" s="14" t="s">
        <v>328</v>
      </c>
      <c r="E402" s="77">
        <v>16</v>
      </c>
      <c r="F402" s="16" t="s">
        <v>11</v>
      </c>
      <c r="G402" s="17"/>
      <c r="H402" s="58"/>
      <c r="I402" s="14"/>
      <c r="J402" s="19"/>
      <c r="K402" s="83"/>
      <c r="N402" s="90"/>
      <c r="P402" s="91"/>
      <c r="Q402" s="91"/>
      <c r="R402" s="91"/>
      <c r="S402" s="91"/>
      <c r="T402" s="91"/>
      <c r="U402" s="91"/>
      <c r="V402" s="91"/>
      <c r="W402" s="91"/>
      <c r="X402" s="90"/>
    </row>
    <row r="403" spans="1:24" ht="13" customHeight="1">
      <c r="A403" s="69">
        <f t="shared" si="8"/>
        <v>5</v>
      </c>
      <c r="B403" s="3"/>
      <c r="C403" s="4"/>
      <c r="D403" s="5" t="s">
        <v>329</v>
      </c>
      <c r="E403" s="74"/>
      <c r="F403" s="7"/>
      <c r="G403" s="8"/>
      <c r="H403" s="57"/>
      <c r="I403" s="5"/>
      <c r="J403" s="10"/>
      <c r="K403" s="136"/>
      <c r="N403" s="76"/>
      <c r="P403" s="75"/>
      <c r="Q403" s="75"/>
      <c r="R403" s="75"/>
      <c r="S403" s="75"/>
      <c r="T403" s="75"/>
      <c r="U403" s="75"/>
      <c r="V403" s="75"/>
      <c r="W403" s="75"/>
      <c r="X403" s="76"/>
    </row>
    <row r="404" spans="1:24" s="89" customFormat="1" ht="13" customHeight="1">
      <c r="A404" s="69">
        <f t="shared" si="8"/>
        <v>6</v>
      </c>
      <c r="B404" s="12"/>
      <c r="C404" s="13" t="s">
        <v>745</v>
      </c>
      <c r="D404" s="14" t="s">
        <v>326</v>
      </c>
      <c r="E404" s="77">
        <v>3</v>
      </c>
      <c r="F404" s="16" t="s">
        <v>11</v>
      </c>
      <c r="G404" s="17"/>
      <c r="H404" s="58"/>
      <c r="I404" s="14"/>
      <c r="J404" s="19"/>
      <c r="K404" s="83"/>
      <c r="N404" s="90"/>
      <c r="P404" s="91"/>
      <c r="Q404" s="91"/>
      <c r="R404" s="91"/>
      <c r="S404" s="91"/>
      <c r="T404" s="91"/>
      <c r="U404" s="91"/>
      <c r="V404" s="91"/>
      <c r="W404" s="91"/>
      <c r="X404" s="90"/>
    </row>
    <row r="405" spans="1:24" ht="13" customHeight="1">
      <c r="A405" s="69">
        <f t="shared" si="8"/>
        <v>7</v>
      </c>
      <c r="B405" s="3"/>
      <c r="C405" s="4"/>
      <c r="D405" s="5" t="s">
        <v>330</v>
      </c>
      <c r="E405" s="74"/>
      <c r="F405" s="7"/>
      <c r="G405" s="8"/>
      <c r="H405" s="57"/>
      <c r="I405" s="5"/>
      <c r="J405" s="10"/>
      <c r="K405" s="136"/>
      <c r="N405" s="76"/>
      <c r="P405" s="75"/>
      <c r="Q405" s="75"/>
      <c r="R405" s="75"/>
      <c r="S405" s="75"/>
      <c r="T405" s="75"/>
      <c r="U405" s="75"/>
      <c r="V405" s="75"/>
      <c r="W405" s="75"/>
      <c r="X405" s="76"/>
    </row>
    <row r="406" spans="1:24" s="89" customFormat="1" ht="13" customHeight="1">
      <c r="A406" s="69">
        <f t="shared" si="8"/>
        <v>8</v>
      </c>
      <c r="B406" s="12"/>
      <c r="C406" s="13" t="s">
        <v>745</v>
      </c>
      <c r="D406" s="14" t="s">
        <v>326</v>
      </c>
      <c r="E406" s="77">
        <v>16</v>
      </c>
      <c r="F406" s="16" t="s">
        <v>11</v>
      </c>
      <c r="G406" s="17"/>
      <c r="H406" s="58"/>
      <c r="I406" s="14"/>
      <c r="J406" s="19"/>
      <c r="K406" s="83"/>
      <c r="N406" s="90"/>
      <c r="P406" s="91"/>
      <c r="Q406" s="91"/>
      <c r="R406" s="91"/>
      <c r="S406" s="91"/>
      <c r="T406" s="91"/>
      <c r="U406" s="91"/>
      <c r="V406" s="91"/>
      <c r="W406" s="91"/>
      <c r="X406" s="90"/>
    </row>
    <row r="407" spans="1:24" ht="13" customHeight="1">
      <c r="A407" s="69">
        <f t="shared" si="8"/>
        <v>9</v>
      </c>
      <c r="B407" s="3"/>
      <c r="C407" s="4"/>
      <c r="D407" s="5" t="s">
        <v>109</v>
      </c>
      <c r="E407" s="74"/>
      <c r="F407" s="7"/>
      <c r="G407" s="8"/>
      <c r="H407" s="57"/>
      <c r="I407" s="5"/>
      <c r="J407" s="10"/>
      <c r="K407" s="136"/>
      <c r="N407" s="76"/>
      <c r="P407" s="75"/>
      <c r="Q407" s="75"/>
      <c r="R407" s="75"/>
      <c r="S407" s="75"/>
      <c r="T407" s="75"/>
      <c r="U407" s="75"/>
      <c r="V407" s="75"/>
      <c r="W407" s="75"/>
      <c r="X407" s="76"/>
    </row>
    <row r="408" spans="1:24" s="89" customFormat="1" ht="13" customHeight="1">
      <c r="A408" s="69">
        <f t="shared" si="8"/>
        <v>10</v>
      </c>
      <c r="B408" s="12"/>
      <c r="C408" s="13" t="s">
        <v>745</v>
      </c>
      <c r="D408" s="14" t="s">
        <v>746</v>
      </c>
      <c r="E408" s="77">
        <v>47</v>
      </c>
      <c r="F408" s="16" t="s">
        <v>11</v>
      </c>
      <c r="G408" s="17"/>
      <c r="H408" s="58"/>
      <c r="I408" s="14"/>
      <c r="J408" s="19"/>
      <c r="K408" s="83"/>
      <c r="N408" s="90"/>
      <c r="P408" s="91"/>
      <c r="Q408" s="91"/>
      <c r="R408" s="91"/>
      <c r="S408" s="91"/>
      <c r="T408" s="91"/>
      <c r="U408" s="91"/>
      <c r="V408" s="91"/>
      <c r="W408" s="91"/>
      <c r="X408" s="90"/>
    </row>
    <row r="409" spans="1:24" ht="13" customHeight="1">
      <c r="A409" s="69">
        <f t="shared" si="8"/>
        <v>11</v>
      </c>
      <c r="B409" s="3"/>
      <c r="C409" s="4"/>
      <c r="D409" s="5" t="s">
        <v>331</v>
      </c>
      <c r="E409" s="74"/>
      <c r="F409" s="7"/>
      <c r="G409" s="8"/>
      <c r="H409" s="57"/>
      <c r="I409" s="5"/>
      <c r="J409" s="10"/>
      <c r="K409" s="136"/>
      <c r="N409" s="76"/>
      <c r="P409" s="75"/>
      <c r="Q409" s="75"/>
      <c r="R409" s="75"/>
      <c r="S409" s="75"/>
      <c r="T409" s="75"/>
      <c r="U409" s="75"/>
      <c r="V409" s="75"/>
      <c r="W409" s="75"/>
      <c r="X409" s="76"/>
    </row>
    <row r="410" spans="1:24" s="60" customFormat="1" ht="13" customHeight="1">
      <c r="A410" s="69">
        <f t="shared" si="8"/>
        <v>12</v>
      </c>
      <c r="B410" s="12"/>
      <c r="C410" s="13" t="s">
        <v>332</v>
      </c>
      <c r="D410" s="14" t="s">
        <v>211</v>
      </c>
      <c r="E410" s="77">
        <v>15</v>
      </c>
      <c r="F410" s="16" t="s">
        <v>308</v>
      </c>
      <c r="G410" s="17"/>
      <c r="H410" s="58"/>
      <c r="I410" s="14"/>
      <c r="J410" s="19"/>
      <c r="K410" s="83"/>
      <c r="N410" s="62"/>
      <c r="P410" s="61"/>
      <c r="Q410" s="61"/>
      <c r="R410" s="61"/>
      <c r="S410" s="61"/>
      <c r="T410" s="61"/>
      <c r="U410" s="61"/>
      <c r="V410" s="61"/>
      <c r="W410" s="61"/>
      <c r="X410" s="62"/>
    </row>
    <row r="411" spans="1:24" ht="13" customHeight="1">
      <c r="A411" s="69">
        <f t="shared" si="8"/>
        <v>13</v>
      </c>
      <c r="B411" s="3"/>
      <c r="C411" s="4"/>
      <c r="D411" s="5"/>
      <c r="E411" s="74"/>
      <c r="F411" s="7"/>
      <c r="G411" s="8"/>
      <c r="H411" s="57"/>
      <c r="I411" s="5"/>
      <c r="J411" s="10"/>
      <c r="K411" s="136"/>
      <c r="N411" s="76"/>
      <c r="P411" s="75"/>
      <c r="Q411" s="75"/>
      <c r="R411" s="75"/>
      <c r="S411" s="75"/>
      <c r="T411" s="75"/>
      <c r="U411" s="75"/>
      <c r="V411" s="75"/>
      <c r="W411" s="75"/>
      <c r="X411" s="76"/>
    </row>
    <row r="412" spans="1:24" s="89" customFormat="1" ht="13" customHeight="1">
      <c r="A412" s="69">
        <f t="shared" si="8"/>
        <v>14</v>
      </c>
      <c r="B412" s="12"/>
      <c r="C412" s="13" t="s">
        <v>748</v>
      </c>
      <c r="D412" s="14" t="s">
        <v>338</v>
      </c>
      <c r="E412" s="77">
        <v>6</v>
      </c>
      <c r="F412" s="16" t="s">
        <v>308</v>
      </c>
      <c r="G412" s="17"/>
      <c r="H412" s="58"/>
      <c r="I412" s="14"/>
      <c r="J412" s="19"/>
      <c r="K412" s="83"/>
      <c r="N412" s="90"/>
      <c r="P412" s="91"/>
      <c r="Q412" s="91"/>
      <c r="R412" s="91"/>
      <c r="S412" s="91"/>
      <c r="T412" s="91"/>
      <c r="U412" s="91"/>
      <c r="V412" s="91"/>
      <c r="W412" s="91"/>
      <c r="X412" s="90"/>
    </row>
    <row r="413" spans="1:24" ht="13" customHeight="1">
      <c r="A413" s="69">
        <f t="shared" si="8"/>
        <v>15</v>
      </c>
      <c r="B413" s="3"/>
      <c r="C413" s="4"/>
      <c r="D413" s="5"/>
      <c r="E413" s="74"/>
      <c r="F413" s="7"/>
      <c r="G413" s="8"/>
      <c r="H413" s="57"/>
      <c r="I413" s="5"/>
      <c r="J413" s="10"/>
      <c r="K413" s="136"/>
      <c r="N413" s="76"/>
      <c r="P413" s="75"/>
      <c r="Q413" s="75"/>
      <c r="R413" s="75"/>
      <c r="S413" s="75"/>
      <c r="T413" s="75"/>
      <c r="U413" s="75"/>
      <c r="V413" s="75"/>
      <c r="W413" s="75"/>
      <c r="X413" s="76"/>
    </row>
    <row r="414" spans="1:24" s="110" customFormat="1" ht="13" customHeight="1">
      <c r="A414" s="69">
        <f t="shared" si="8"/>
        <v>16</v>
      </c>
      <c r="B414" s="12"/>
      <c r="C414" s="13" t="s">
        <v>747</v>
      </c>
      <c r="D414" s="14" t="s">
        <v>326</v>
      </c>
      <c r="E414" s="77">
        <v>6</v>
      </c>
      <c r="F414" s="16" t="s">
        <v>308</v>
      </c>
      <c r="G414" s="17"/>
      <c r="H414" s="58"/>
      <c r="I414" s="14"/>
      <c r="J414" s="19"/>
      <c r="K414" s="83"/>
      <c r="N414" s="111"/>
      <c r="P414" s="112"/>
      <c r="Q414" s="112"/>
      <c r="R414" s="112"/>
      <c r="S414" s="112"/>
      <c r="T414" s="112"/>
      <c r="U414" s="112"/>
      <c r="V414" s="112"/>
      <c r="W414" s="112"/>
      <c r="X414" s="111"/>
    </row>
    <row r="415" spans="1:24" ht="13" customHeight="1">
      <c r="A415" s="69">
        <f t="shared" si="8"/>
        <v>17</v>
      </c>
      <c r="B415" s="3"/>
      <c r="C415" s="4"/>
      <c r="D415" s="5"/>
      <c r="E415" s="74"/>
      <c r="F415" s="7"/>
      <c r="G415" s="8"/>
      <c r="H415" s="57"/>
      <c r="I415" s="5"/>
      <c r="J415" s="10"/>
      <c r="K415" s="136"/>
      <c r="N415" s="76"/>
      <c r="P415" s="75"/>
      <c r="Q415" s="75"/>
      <c r="R415" s="75"/>
      <c r="S415" s="75"/>
      <c r="T415" s="75"/>
      <c r="U415" s="75"/>
      <c r="V415" s="75"/>
      <c r="W415" s="75"/>
      <c r="X415" s="76"/>
    </row>
    <row r="416" spans="1:24" s="110" customFormat="1" ht="13" customHeight="1">
      <c r="A416" s="69">
        <f t="shared" si="8"/>
        <v>18</v>
      </c>
      <c r="B416" s="12"/>
      <c r="C416" s="13" t="s">
        <v>749</v>
      </c>
      <c r="D416" s="14" t="s">
        <v>326</v>
      </c>
      <c r="E416" s="77">
        <v>6</v>
      </c>
      <c r="F416" s="16" t="s">
        <v>308</v>
      </c>
      <c r="G416" s="17"/>
      <c r="H416" s="58"/>
      <c r="I416" s="14"/>
      <c r="J416" s="19"/>
      <c r="K416" s="83"/>
      <c r="N416" s="111"/>
      <c r="P416" s="112"/>
      <c r="Q416" s="112"/>
      <c r="R416" s="112"/>
      <c r="S416" s="112"/>
      <c r="T416" s="112"/>
      <c r="U416" s="112"/>
      <c r="V416" s="112"/>
      <c r="W416" s="112"/>
      <c r="X416" s="111"/>
    </row>
    <row r="417" spans="1:24" ht="13" customHeight="1">
      <c r="A417" s="69">
        <f t="shared" si="8"/>
        <v>19</v>
      </c>
      <c r="B417" s="3"/>
      <c r="C417" s="4"/>
      <c r="D417" s="5"/>
      <c r="E417" s="74"/>
      <c r="F417" s="7"/>
      <c r="G417" s="8"/>
      <c r="H417" s="57"/>
      <c r="I417" s="5"/>
      <c r="J417" s="10"/>
      <c r="K417" s="136"/>
      <c r="N417" s="76"/>
      <c r="P417" s="75"/>
      <c r="Q417" s="75"/>
      <c r="R417" s="75"/>
      <c r="S417" s="75"/>
      <c r="T417" s="75"/>
      <c r="U417" s="75"/>
      <c r="V417" s="75"/>
      <c r="W417" s="75"/>
      <c r="X417" s="76"/>
    </row>
    <row r="418" spans="1:24" s="89" customFormat="1" ht="13" customHeight="1">
      <c r="A418" s="69">
        <f t="shared" si="8"/>
        <v>20</v>
      </c>
      <c r="B418" s="12"/>
      <c r="C418" s="13" t="s">
        <v>750</v>
      </c>
      <c r="D418" s="14" t="s">
        <v>338</v>
      </c>
      <c r="E418" s="77">
        <v>6</v>
      </c>
      <c r="F418" s="16" t="s">
        <v>308</v>
      </c>
      <c r="G418" s="17"/>
      <c r="H418" s="58"/>
      <c r="I418" s="14"/>
      <c r="J418" s="19"/>
      <c r="K418" s="83"/>
      <c r="N418" s="90"/>
      <c r="P418" s="91"/>
      <c r="Q418" s="91"/>
      <c r="R418" s="91"/>
      <c r="S418" s="91"/>
      <c r="T418" s="91"/>
      <c r="U418" s="91"/>
      <c r="V418" s="91"/>
      <c r="W418" s="91"/>
      <c r="X418" s="90"/>
    </row>
    <row r="419" spans="1:24" ht="13" customHeight="1">
      <c r="A419" s="69">
        <f t="shared" si="8"/>
        <v>21</v>
      </c>
      <c r="B419" s="3"/>
      <c r="C419" s="4"/>
      <c r="D419" s="5"/>
      <c r="E419" s="74"/>
      <c r="F419" s="7"/>
      <c r="G419" s="8"/>
      <c r="H419" s="57"/>
      <c r="I419" s="5"/>
      <c r="J419" s="10"/>
      <c r="K419" s="136"/>
      <c r="N419" s="76"/>
      <c r="P419" s="75"/>
      <c r="Q419" s="75"/>
      <c r="R419" s="75"/>
      <c r="S419" s="75"/>
      <c r="T419" s="75"/>
      <c r="U419" s="75"/>
      <c r="V419" s="75"/>
      <c r="W419" s="75"/>
      <c r="X419" s="76"/>
    </row>
    <row r="420" spans="1:24" s="110" customFormat="1" ht="13" customHeight="1">
      <c r="A420" s="69">
        <f t="shared" si="8"/>
        <v>22</v>
      </c>
      <c r="B420" s="12"/>
      <c r="C420" s="13" t="s">
        <v>751</v>
      </c>
      <c r="D420" s="14" t="s">
        <v>92</v>
      </c>
      <c r="E420" s="77">
        <v>6</v>
      </c>
      <c r="F420" s="16" t="s">
        <v>76</v>
      </c>
      <c r="G420" s="17"/>
      <c r="H420" s="58"/>
      <c r="I420" s="14"/>
      <c r="J420" s="19"/>
      <c r="K420" s="83"/>
      <c r="N420" s="111"/>
      <c r="P420" s="112"/>
      <c r="Q420" s="112"/>
      <c r="R420" s="112"/>
      <c r="S420" s="112"/>
      <c r="T420" s="112"/>
      <c r="U420" s="112"/>
      <c r="V420" s="112"/>
      <c r="W420" s="112"/>
      <c r="X420" s="111"/>
    </row>
    <row r="421" spans="1:24" ht="13" customHeight="1">
      <c r="A421" s="69">
        <f t="shared" si="8"/>
        <v>23</v>
      </c>
      <c r="B421" s="3"/>
      <c r="C421" s="4"/>
      <c r="D421" s="5"/>
      <c r="E421" s="74"/>
      <c r="F421" s="7"/>
      <c r="G421" s="8"/>
      <c r="H421" s="57"/>
      <c r="I421" s="5"/>
      <c r="J421" s="10"/>
      <c r="K421" s="136"/>
      <c r="N421" s="76"/>
      <c r="P421" s="75"/>
      <c r="Q421" s="75"/>
      <c r="R421" s="75"/>
      <c r="S421" s="75"/>
      <c r="T421" s="75"/>
      <c r="U421" s="75"/>
      <c r="V421" s="75"/>
      <c r="W421" s="75"/>
      <c r="X421" s="76"/>
    </row>
    <row r="422" spans="1:24" s="110" customFormat="1" ht="13" customHeight="1">
      <c r="A422" s="69">
        <f t="shared" si="8"/>
        <v>24</v>
      </c>
      <c r="B422" s="12"/>
      <c r="C422" s="13" t="s">
        <v>340</v>
      </c>
      <c r="D422" s="14" t="s">
        <v>341</v>
      </c>
      <c r="E422" s="77">
        <v>1</v>
      </c>
      <c r="F422" s="16" t="s">
        <v>308</v>
      </c>
      <c r="G422" s="17"/>
      <c r="H422" s="58"/>
      <c r="I422" s="14"/>
      <c r="J422" s="19"/>
      <c r="K422" s="83"/>
      <c r="N422" s="111"/>
      <c r="P422" s="112"/>
      <c r="Q422" s="112"/>
      <c r="R422" s="112"/>
      <c r="S422" s="112"/>
      <c r="T422" s="112"/>
      <c r="U422" s="112"/>
      <c r="V422" s="112"/>
      <c r="W422" s="112"/>
      <c r="X422" s="111"/>
    </row>
    <row r="423" spans="1:24" ht="13" customHeight="1">
      <c r="A423" s="69">
        <f t="shared" si="8"/>
        <v>25</v>
      </c>
      <c r="B423" s="3"/>
      <c r="C423" s="4"/>
      <c r="D423" s="5"/>
      <c r="E423" s="74"/>
      <c r="F423" s="7"/>
      <c r="G423" s="8"/>
      <c r="H423" s="57"/>
      <c r="I423" s="5"/>
      <c r="J423" s="10"/>
      <c r="K423" s="136"/>
      <c r="N423" s="76"/>
      <c r="P423" s="75"/>
      <c r="Q423" s="75"/>
      <c r="R423" s="75"/>
      <c r="S423" s="75"/>
      <c r="T423" s="75"/>
      <c r="U423" s="75"/>
      <c r="V423" s="75"/>
      <c r="W423" s="75"/>
      <c r="X423" s="76"/>
    </row>
    <row r="424" spans="1:24" s="110" customFormat="1" ht="13" customHeight="1">
      <c r="A424" s="69">
        <f t="shared" si="8"/>
        <v>26</v>
      </c>
      <c r="B424" s="12"/>
      <c r="C424" s="13" t="s">
        <v>339</v>
      </c>
      <c r="D424" s="14" t="s">
        <v>342</v>
      </c>
      <c r="E424" s="77">
        <v>12</v>
      </c>
      <c r="F424" s="16" t="s">
        <v>308</v>
      </c>
      <c r="G424" s="17"/>
      <c r="H424" s="58"/>
      <c r="I424" s="14"/>
      <c r="J424" s="19"/>
      <c r="K424" s="83"/>
      <c r="N424" s="111"/>
      <c r="P424" s="112"/>
      <c r="Q424" s="112"/>
      <c r="R424" s="112"/>
      <c r="S424" s="112"/>
      <c r="T424" s="112"/>
      <c r="U424" s="112"/>
      <c r="V424" s="112"/>
      <c r="W424" s="112"/>
      <c r="X424" s="111"/>
    </row>
    <row r="425" spans="1:24" ht="13" customHeight="1">
      <c r="A425" s="69">
        <f t="shared" si="8"/>
        <v>27</v>
      </c>
      <c r="B425" s="3"/>
      <c r="C425" s="4"/>
      <c r="D425" s="5"/>
      <c r="E425" s="74"/>
      <c r="F425" s="7"/>
      <c r="G425" s="8"/>
      <c r="H425" s="57"/>
      <c r="I425" s="5"/>
      <c r="J425" s="10"/>
      <c r="K425" s="136"/>
      <c r="N425" s="76"/>
      <c r="P425" s="75"/>
      <c r="Q425" s="75"/>
      <c r="R425" s="75"/>
      <c r="S425" s="75"/>
      <c r="T425" s="75"/>
      <c r="U425" s="75"/>
      <c r="V425" s="75"/>
      <c r="W425" s="75"/>
      <c r="X425" s="76"/>
    </row>
    <row r="426" spans="1:24" s="110" customFormat="1" ht="13" customHeight="1">
      <c r="A426" s="69">
        <f t="shared" si="8"/>
        <v>28</v>
      </c>
      <c r="B426" s="12"/>
      <c r="C426" s="13" t="s">
        <v>339</v>
      </c>
      <c r="D426" s="14" t="s">
        <v>343</v>
      </c>
      <c r="E426" s="77">
        <v>1</v>
      </c>
      <c r="F426" s="16" t="s">
        <v>308</v>
      </c>
      <c r="G426" s="17"/>
      <c r="H426" s="58"/>
      <c r="I426" s="14"/>
      <c r="J426" s="19"/>
      <c r="K426" s="83"/>
      <c r="N426" s="111"/>
      <c r="P426" s="112"/>
      <c r="Q426" s="112"/>
      <c r="R426" s="112"/>
      <c r="S426" s="112"/>
      <c r="T426" s="112"/>
      <c r="U426" s="112"/>
      <c r="V426" s="112"/>
      <c r="W426" s="112"/>
      <c r="X426" s="111"/>
    </row>
    <row r="427" spans="1:24" ht="13" customHeight="1">
      <c r="A427" s="69">
        <f t="shared" si="8"/>
        <v>29</v>
      </c>
      <c r="B427" s="3"/>
      <c r="C427" s="4"/>
      <c r="D427" s="5"/>
      <c r="E427" s="74"/>
      <c r="F427" s="7"/>
      <c r="G427" s="8"/>
      <c r="H427" s="57"/>
      <c r="I427" s="5"/>
      <c r="J427" s="10"/>
      <c r="K427" s="136"/>
      <c r="N427" s="76"/>
      <c r="P427" s="75"/>
      <c r="Q427" s="75"/>
      <c r="R427" s="75"/>
      <c r="S427" s="75"/>
      <c r="T427" s="75"/>
      <c r="U427" s="75"/>
      <c r="V427" s="75"/>
      <c r="W427" s="75"/>
      <c r="X427" s="76"/>
    </row>
    <row r="428" spans="1:24" s="110" customFormat="1" ht="13" customHeight="1">
      <c r="A428" s="69">
        <f t="shared" si="8"/>
        <v>30</v>
      </c>
      <c r="B428" s="12"/>
      <c r="C428" s="13" t="s">
        <v>339</v>
      </c>
      <c r="D428" s="14" t="s">
        <v>344</v>
      </c>
      <c r="E428" s="77">
        <v>9</v>
      </c>
      <c r="F428" s="16" t="s">
        <v>308</v>
      </c>
      <c r="G428" s="17"/>
      <c r="H428" s="58"/>
      <c r="I428" s="14"/>
      <c r="J428" s="19"/>
      <c r="K428" s="83"/>
      <c r="N428" s="111"/>
      <c r="P428" s="112"/>
      <c r="Q428" s="112"/>
      <c r="R428" s="112"/>
      <c r="S428" s="112"/>
      <c r="T428" s="112"/>
      <c r="U428" s="112"/>
      <c r="V428" s="112"/>
      <c r="W428" s="112"/>
      <c r="X428" s="111"/>
    </row>
    <row r="429" spans="1:24" s="66" customFormat="1" ht="13" customHeight="1">
      <c r="A429" s="69">
        <f t="shared" si="8"/>
        <v>31</v>
      </c>
      <c r="B429" s="3"/>
      <c r="C429" s="4"/>
      <c r="D429" s="5"/>
      <c r="E429" s="74"/>
      <c r="F429" s="7"/>
      <c r="G429" s="8"/>
      <c r="H429" s="57"/>
      <c r="I429" s="5"/>
      <c r="J429" s="10"/>
      <c r="K429" s="136"/>
      <c r="N429" s="67"/>
      <c r="P429" s="68"/>
      <c r="Q429" s="68"/>
      <c r="R429" s="68"/>
      <c r="S429" s="68"/>
      <c r="T429" s="68"/>
      <c r="U429" s="68"/>
      <c r="V429" s="68"/>
      <c r="W429" s="68"/>
      <c r="X429" s="67"/>
    </row>
    <row r="430" spans="1:24" s="66" customFormat="1" ht="13" customHeight="1">
      <c r="A430" s="69">
        <f t="shared" si="8"/>
        <v>32</v>
      </c>
      <c r="B430" s="12"/>
      <c r="C430" s="13" t="s">
        <v>333</v>
      </c>
      <c r="D430" s="14"/>
      <c r="E430" s="77">
        <v>1</v>
      </c>
      <c r="F430" s="16" t="s">
        <v>13</v>
      </c>
      <c r="G430" s="17"/>
      <c r="H430" s="58"/>
      <c r="I430" s="14"/>
      <c r="J430" s="19"/>
      <c r="K430" s="83"/>
      <c r="L430" s="11"/>
      <c r="N430" s="67"/>
      <c r="P430" s="68"/>
      <c r="Q430" s="68"/>
      <c r="R430" s="68"/>
      <c r="S430" s="68"/>
      <c r="T430" s="68"/>
      <c r="U430" s="68"/>
      <c r="V430" s="68"/>
      <c r="W430" s="68"/>
      <c r="X430" s="67"/>
    </row>
    <row r="431" spans="1:24" s="66" customFormat="1" ht="13" customHeight="1">
      <c r="A431" s="69">
        <f t="shared" si="8"/>
        <v>33</v>
      </c>
      <c r="B431" s="3"/>
      <c r="C431" s="4"/>
      <c r="D431" s="5"/>
      <c r="E431" s="74"/>
      <c r="F431" s="7"/>
      <c r="G431" s="8"/>
      <c r="H431" s="57"/>
      <c r="I431" s="5"/>
      <c r="J431" s="10"/>
      <c r="K431" s="136"/>
      <c r="N431" s="67"/>
      <c r="P431" s="68"/>
      <c r="Q431" s="68"/>
      <c r="R431" s="68"/>
      <c r="S431" s="68"/>
      <c r="T431" s="68"/>
      <c r="U431" s="68"/>
      <c r="V431" s="68"/>
      <c r="W431" s="68"/>
      <c r="X431" s="67"/>
    </row>
    <row r="432" spans="1:24" s="66" customFormat="1" ht="13" customHeight="1">
      <c r="A432" s="69">
        <f t="shared" si="8"/>
        <v>34</v>
      </c>
      <c r="B432" s="12"/>
      <c r="C432" s="13" t="s">
        <v>335</v>
      </c>
      <c r="D432" s="14"/>
      <c r="E432" s="77">
        <v>1</v>
      </c>
      <c r="F432" s="16" t="s">
        <v>13</v>
      </c>
      <c r="G432" s="17"/>
      <c r="H432" s="58"/>
      <c r="I432" s="14"/>
      <c r="J432" s="19"/>
      <c r="K432" s="83"/>
      <c r="N432" s="67"/>
      <c r="P432" s="68"/>
      <c r="Q432" s="68"/>
      <c r="R432" s="68"/>
      <c r="S432" s="68"/>
      <c r="T432" s="68"/>
      <c r="U432" s="68"/>
      <c r="V432" s="68"/>
      <c r="W432" s="68"/>
      <c r="X432" s="67"/>
    </row>
    <row r="433" spans="1:24" s="66" customFormat="1" ht="13" customHeight="1">
      <c r="A433" s="69">
        <f t="shared" si="8"/>
        <v>35</v>
      </c>
      <c r="B433" s="3"/>
      <c r="C433" s="4"/>
      <c r="D433" s="5"/>
      <c r="E433" s="74"/>
      <c r="F433" s="7"/>
      <c r="G433" s="8"/>
      <c r="H433" s="57"/>
      <c r="I433" s="5"/>
      <c r="J433" s="10"/>
      <c r="K433" s="136"/>
      <c r="N433" s="67"/>
      <c r="P433" s="68"/>
      <c r="Q433" s="68"/>
      <c r="R433" s="68"/>
      <c r="S433" s="68"/>
      <c r="T433" s="68"/>
      <c r="U433" s="68"/>
      <c r="V433" s="68"/>
      <c r="W433" s="68"/>
      <c r="X433" s="67"/>
    </row>
    <row r="434" spans="1:24" s="66" customFormat="1" ht="13" customHeight="1">
      <c r="A434" s="69">
        <f t="shared" si="8"/>
        <v>36</v>
      </c>
      <c r="B434" s="12"/>
      <c r="C434" s="13" t="s">
        <v>304</v>
      </c>
      <c r="D434" s="14"/>
      <c r="E434" s="77">
        <v>1</v>
      </c>
      <c r="F434" s="16" t="s">
        <v>13</v>
      </c>
      <c r="G434" s="17"/>
      <c r="H434" s="58"/>
      <c r="I434" s="14"/>
      <c r="J434" s="19"/>
      <c r="K434" s="29"/>
      <c r="L434" s="89"/>
      <c r="N434" s="67"/>
      <c r="P434" s="68"/>
      <c r="Q434" s="68"/>
      <c r="R434" s="68"/>
      <c r="S434" s="68"/>
      <c r="T434" s="68"/>
      <c r="U434" s="68"/>
      <c r="V434" s="68"/>
      <c r="W434" s="68"/>
      <c r="X434" s="67"/>
    </row>
    <row r="435" spans="1:24" s="66" customFormat="1" ht="13" customHeight="1">
      <c r="A435" s="69">
        <v>1</v>
      </c>
      <c r="B435" s="3"/>
      <c r="C435" s="4"/>
      <c r="D435" s="5"/>
      <c r="E435" s="74"/>
      <c r="F435" s="7"/>
      <c r="G435" s="8"/>
      <c r="H435" s="57"/>
      <c r="I435" s="5"/>
      <c r="J435" s="10"/>
      <c r="K435" s="136"/>
      <c r="N435" s="67"/>
      <c r="P435" s="68"/>
      <c r="Q435" s="68"/>
      <c r="R435" s="68"/>
      <c r="S435" s="68"/>
      <c r="T435" s="68"/>
      <c r="U435" s="68"/>
      <c r="V435" s="68"/>
      <c r="W435" s="68"/>
      <c r="X435" s="67"/>
    </row>
    <row r="436" spans="1:24" s="66" customFormat="1" ht="13" customHeight="1">
      <c r="A436" s="69">
        <f t="shared" si="8"/>
        <v>2</v>
      </c>
      <c r="B436" s="12"/>
      <c r="C436" s="13" t="s">
        <v>336</v>
      </c>
      <c r="D436" s="14"/>
      <c r="E436" s="77">
        <v>1</v>
      </c>
      <c r="F436" s="16" t="s">
        <v>13</v>
      </c>
      <c r="G436" s="17"/>
      <c r="H436" s="58"/>
      <c r="I436" s="14"/>
      <c r="J436" s="19"/>
      <c r="K436" s="83"/>
      <c r="N436" s="67"/>
      <c r="P436" s="68"/>
      <c r="Q436" s="68"/>
      <c r="R436" s="68"/>
      <c r="S436" s="68"/>
      <c r="T436" s="68"/>
      <c r="U436" s="68"/>
      <c r="V436" s="68"/>
      <c r="W436" s="68"/>
      <c r="X436" s="67"/>
    </row>
    <row r="437" spans="1:24" s="66" customFormat="1" ht="13" customHeight="1">
      <c r="A437" s="69">
        <f t="shared" si="8"/>
        <v>3</v>
      </c>
      <c r="B437" s="3"/>
      <c r="C437" s="4"/>
      <c r="D437" s="5"/>
      <c r="E437" s="74"/>
      <c r="F437" s="7"/>
      <c r="G437" s="8"/>
      <c r="H437" s="57"/>
      <c r="I437" s="5"/>
      <c r="J437" s="10"/>
      <c r="K437" s="136"/>
      <c r="N437" s="67"/>
      <c r="P437" s="68"/>
      <c r="Q437" s="68"/>
      <c r="R437" s="68"/>
      <c r="S437" s="68"/>
      <c r="T437" s="68"/>
      <c r="U437" s="68"/>
      <c r="V437" s="68"/>
      <c r="W437" s="68"/>
      <c r="X437" s="67"/>
    </row>
    <row r="438" spans="1:24" s="66" customFormat="1" ht="13" customHeight="1">
      <c r="A438" s="69">
        <f t="shared" si="8"/>
        <v>4</v>
      </c>
      <c r="B438" s="12"/>
      <c r="C438" s="13" t="s">
        <v>334</v>
      </c>
      <c r="D438" s="14"/>
      <c r="E438" s="77">
        <v>1</v>
      </c>
      <c r="F438" s="16" t="s">
        <v>13</v>
      </c>
      <c r="G438" s="17"/>
      <c r="H438" s="58"/>
      <c r="I438" s="14"/>
      <c r="J438" s="19"/>
      <c r="K438" s="83"/>
      <c r="N438" s="67"/>
      <c r="P438" s="68"/>
      <c r="Q438" s="68"/>
      <c r="R438" s="68"/>
      <c r="S438" s="68"/>
      <c r="T438" s="68"/>
      <c r="U438" s="68"/>
      <c r="V438" s="68"/>
      <c r="W438" s="68"/>
      <c r="X438" s="67"/>
    </row>
    <row r="439" spans="1:24" ht="13" customHeight="1">
      <c r="A439" s="69">
        <f t="shared" si="8"/>
        <v>5</v>
      </c>
      <c r="B439" s="3"/>
      <c r="C439" s="20"/>
      <c r="D439" s="5"/>
      <c r="E439" s="74"/>
      <c r="F439" s="7"/>
      <c r="G439" s="8"/>
      <c r="H439" s="57"/>
      <c r="I439" s="5"/>
      <c r="J439" s="10"/>
      <c r="K439" s="136"/>
      <c r="N439" s="1"/>
      <c r="X439" s="1"/>
    </row>
    <row r="440" spans="1:24" ht="13" customHeight="1">
      <c r="A440" s="69">
        <f t="shared" si="8"/>
        <v>6</v>
      </c>
      <c r="B440" s="12"/>
      <c r="C440" s="13" t="s">
        <v>305</v>
      </c>
      <c r="D440" s="14"/>
      <c r="E440" s="77">
        <v>1</v>
      </c>
      <c r="F440" s="16" t="s">
        <v>13</v>
      </c>
      <c r="G440" s="17"/>
      <c r="H440" s="58"/>
      <c r="I440" s="37"/>
      <c r="J440" s="19"/>
      <c r="K440" s="83"/>
      <c r="M440" s="25"/>
      <c r="N440" s="1"/>
      <c r="X440" s="1"/>
    </row>
    <row r="441" spans="1:24" ht="13" customHeight="1">
      <c r="A441" s="69">
        <f t="shared" si="8"/>
        <v>7</v>
      </c>
      <c r="B441" s="3"/>
      <c r="C441" s="4"/>
      <c r="D441" s="5"/>
      <c r="E441" s="74"/>
      <c r="F441" s="7"/>
      <c r="G441" s="8"/>
      <c r="H441" s="57"/>
      <c r="I441" s="5"/>
      <c r="J441" s="10"/>
      <c r="K441" s="136"/>
      <c r="N441" s="1"/>
      <c r="X441" s="1"/>
    </row>
    <row r="442" spans="1:24" ht="13" customHeight="1">
      <c r="A442" s="69">
        <f t="shared" si="8"/>
        <v>8</v>
      </c>
      <c r="B442" s="12"/>
      <c r="C442" s="13" t="s">
        <v>306</v>
      </c>
      <c r="D442" s="14"/>
      <c r="E442" s="77">
        <v>1</v>
      </c>
      <c r="F442" s="16" t="s">
        <v>13</v>
      </c>
      <c r="G442" s="17"/>
      <c r="H442" s="58"/>
      <c r="I442" s="37"/>
      <c r="J442" s="19"/>
      <c r="K442" s="83"/>
      <c r="L442" s="54"/>
      <c r="M442" s="25"/>
      <c r="N442" s="1"/>
      <c r="O442" s="24"/>
      <c r="X442" s="1"/>
    </row>
    <row r="443" spans="1:24" ht="13" customHeight="1">
      <c r="A443" s="69">
        <f t="shared" si="8"/>
        <v>9</v>
      </c>
      <c r="B443" s="3"/>
      <c r="C443" s="4"/>
      <c r="D443" s="5"/>
      <c r="E443" s="74"/>
      <c r="F443" s="7"/>
      <c r="G443" s="8"/>
      <c r="H443" s="57"/>
      <c r="I443" s="5"/>
      <c r="J443" s="10"/>
      <c r="K443" s="136"/>
      <c r="N443" s="1"/>
      <c r="X443" s="1"/>
    </row>
    <row r="444" spans="1:24" ht="13" customHeight="1">
      <c r="A444" s="69">
        <f t="shared" si="8"/>
        <v>10</v>
      </c>
      <c r="B444" s="12"/>
      <c r="C444" s="13"/>
      <c r="D444" s="14"/>
      <c r="E444" s="77"/>
      <c r="F444" s="16"/>
      <c r="G444" s="17"/>
      <c r="H444" s="58"/>
      <c r="I444" s="14"/>
      <c r="J444" s="19"/>
      <c r="K444" s="83"/>
      <c r="N444" s="1"/>
      <c r="X444" s="1"/>
    </row>
    <row r="445" spans="1:24" ht="13" customHeight="1">
      <c r="A445" s="69">
        <f t="shared" si="8"/>
        <v>11</v>
      </c>
      <c r="B445" s="3"/>
      <c r="C445" s="4"/>
      <c r="D445" s="5"/>
      <c r="E445" s="74"/>
      <c r="F445" s="7"/>
      <c r="G445" s="8"/>
      <c r="H445" s="57"/>
      <c r="I445" s="5"/>
      <c r="J445" s="10"/>
      <c r="K445" s="136"/>
      <c r="N445" s="1"/>
      <c r="X445" s="1"/>
    </row>
    <row r="446" spans="1:24" ht="13" customHeight="1">
      <c r="A446" s="69">
        <f t="shared" si="8"/>
        <v>12</v>
      </c>
      <c r="B446" s="12"/>
      <c r="C446" s="13"/>
      <c r="D446" s="14"/>
      <c r="E446" s="77"/>
      <c r="F446" s="16"/>
      <c r="G446" s="17"/>
      <c r="H446" s="58"/>
      <c r="I446" s="14"/>
      <c r="J446" s="19"/>
      <c r="K446" s="83"/>
      <c r="N446" s="1"/>
      <c r="X446" s="1"/>
    </row>
    <row r="447" spans="1:24" ht="13" customHeight="1">
      <c r="A447" s="69">
        <f t="shared" si="8"/>
        <v>13</v>
      </c>
      <c r="B447" s="3"/>
      <c r="C447" s="20"/>
      <c r="D447" s="5"/>
      <c r="E447" s="74"/>
      <c r="F447" s="7"/>
      <c r="G447" s="8"/>
      <c r="H447" s="57"/>
      <c r="I447" s="5"/>
      <c r="J447" s="10"/>
      <c r="K447" s="136"/>
      <c r="N447" s="1"/>
      <c r="X447" s="1"/>
    </row>
    <row r="448" spans="1:24" ht="13" customHeight="1">
      <c r="A448" s="69">
        <f t="shared" si="8"/>
        <v>14</v>
      </c>
      <c r="B448" s="12"/>
      <c r="C448" s="13"/>
      <c r="D448" s="14"/>
      <c r="E448" s="77"/>
      <c r="F448" s="16"/>
      <c r="G448" s="17"/>
      <c r="H448" s="58"/>
      <c r="I448" s="14"/>
      <c r="J448" s="19"/>
      <c r="K448" s="83"/>
      <c r="N448" s="1"/>
      <c r="X448" s="1"/>
    </row>
    <row r="449" spans="1:24" ht="13" customHeight="1">
      <c r="A449" s="69">
        <f t="shared" si="8"/>
        <v>15</v>
      </c>
      <c r="B449" s="3"/>
      <c r="C449" s="4"/>
      <c r="D449" s="5"/>
      <c r="E449" s="74"/>
      <c r="F449" s="7"/>
      <c r="G449" s="8"/>
      <c r="H449" s="57"/>
      <c r="I449" s="5"/>
      <c r="J449" s="10"/>
      <c r="K449" s="136"/>
      <c r="N449" s="1"/>
      <c r="X449" s="1"/>
    </row>
    <row r="450" spans="1:24" ht="13" customHeight="1">
      <c r="A450" s="69">
        <f t="shared" si="8"/>
        <v>16</v>
      </c>
      <c r="B450" s="12"/>
      <c r="C450" s="13"/>
      <c r="D450" s="14"/>
      <c r="E450" s="77"/>
      <c r="F450" s="16"/>
      <c r="G450" s="17"/>
      <c r="H450" s="58"/>
      <c r="I450" s="14"/>
      <c r="J450" s="19"/>
      <c r="K450" s="83"/>
      <c r="N450" s="1"/>
      <c r="X450" s="1"/>
    </row>
    <row r="451" spans="1:24" ht="13" customHeight="1">
      <c r="A451" s="69">
        <f t="shared" si="8"/>
        <v>17</v>
      </c>
      <c r="B451" s="3"/>
      <c r="C451" s="4"/>
      <c r="D451" s="5"/>
      <c r="E451" s="74"/>
      <c r="F451" s="7"/>
      <c r="G451" s="8"/>
      <c r="H451" s="57"/>
      <c r="I451" s="5"/>
      <c r="J451" s="10"/>
      <c r="K451" s="136"/>
      <c r="N451" s="1"/>
      <c r="X451" s="1"/>
    </row>
    <row r="452" spans="1:24" ht="13" customHeight="1">
      <c r="A452" s="69">
        <f t="shared" si="8"/>
        <v>18</v>
      </c>
      <c r="B452" s="12"/>
      <c r="C452" s="13"/>
      <c r="D452" s="14"/>
      <c r="E452" s="31"/>
      <c r="F452" s="16"/>
      <c r="G452" s="17"/>
      <c r="H452" s="18"/>
      <c r="I452" s="14"/>
      <c r="J452" s="19"/>
      <c r="K452" s="29"/>
      <c r="N452" s="1"/>
      <c r="X452" s="1"/>
    </row>
    <row r="453" spans="1:24" ht="13" customHeight="1">
      <c r="A453" s="69">
        <f t="shared" ref="A453:A506" si="9">A452+1</f>
        <v>19</v>
      </c>
      <c r="B453" s="3"/>
      <c r="C453" s="4"/>
      <c r="D453" s="5"/>
      <c r="E453" s="30"/>
      <c r="F453" s="7"/>
      <c r="G453" s="8"/>
      <c r="H453" s="9"/>
      <c r="I453" s="5"/>
      <c r="J453" s="10"/>
      <c r="K453" s="137"/>
      <c r="N453" s="1"/>
      <c r="X453" s="1"/>
    </row>
    <row r="454" spans="1:24" ht="13" customHeight="1">
      <c r="A454" s="69">
        <f t="shared" si="9"/>
        <v>20</v>
      </c>
      <c r="B454" s="12"/>
      <c r="C454" s="13"/>
      <c r="D454" s="14"/>
      <c r="E454" s="31"/>
      <c r="F454" s="16"/>
      <c r="G454" s="17"/>
      <c r="H454" s="18"/>
      <c r="I454" s="14"/>
      <c r="J454" s="19"/>
      <c r="K454" s="29"/>
      <c r="N454" s="1"/>
      <c r="X454" s="1"/>
    </row>
    <row r="455" spans="1:24" ht="13" customHeight="1">
      <c r="A455" s="69">
        <f t="shared" si="9"/>
        <v>21</v>
      </c>
      <c r="B455" s="3"/>
      <c r="C455" s="4"/>
      <c r="D455" s="5"/>
      <c r="E455" s="30"/>
      <c r="F455" s="7"/>
      <c r="G455" s="8"/>
      <c r="H455" s="9"/>
      <c r="I455" s="5"/>
      <c r="J455" s="10"/>
      <c r="K455" s="137"/>
      <c r="N455" s="1"/>
      <c r="X455" s="1"/>
    </row>
    <row r="456" spans="1:24" ht="13" customHeight="1">
      <c r="A456" s="69">
        <f t="shared" si="9"/>
        <v>22</v>
      </c>
      <c r="B456" s="12"/>
      <c r="C456" s="13"/>
      <c r="D456" s="14"/>
      <c r="E456" s="31"/>
      <c r="F456" s="16"/>
      <c r="G456" s="17"/>
      <c r="H456" s="18"/>
      <c r="I456" s="14"/>
      <c r="J456" s="19"/>
      <c r="K456" s="29"/>
      <c r="N456" s="1"/>
      <c r="X456" s="1"/>
    </row>
    <row r="457" spans="1:24" ht="13" customHeight="1">
      <c r="A457" s="69">
        <f t="shared" si="9"/>
        <v>23</v>
      </c>
      <c r="B457" s="3"/>
      <c r="C457" s="4"/>
      <c r="D457" s="5"/>
      <c r="E457" s="30"/>
      <c r="F457" s="7"/>
      <c r="G457" s="8"/>
      <c r="H457" s="9"/>
      <c r="I457" s="5"/>
      <c r="J457" s="10"/>
      <c r="K457" s="137"/>
      <c r="N457" s="1"/>
      <c r="X457" s="1"/>
    </row>
    <row r="458" spans="1:24" ht="13" customHeight="1">
      <c r="A458" s="69">
        <f t="shared" si="9"/>
        <v>24</v>
      </c>
      <c r="B458" s="12"/>
      <c r="C458" s="13"/>
      <c r="D458" s="14"/>
      <c r="E458" s="31"/>
      <c r="F458" s="16"/>
      <c r="G458" s="17"/>
      <c r="H458" s="18"/>
      <c r="I458" s="14"/>
      <c r="J458" s="19"/>
      <c r="K458" s="29"/>
      <c r="N458" s="1"/>
      <c r="X458" s="1"/>
    </row>
    <row r="459" spans="1:24" ht="13" customHeight="1">
      <c r="A459" s="69">
        <f t="shared" si="9"/>
        <v>25</v>
      </c>
      <c r="B459" s="3"/>
      <c r="C459" s="4"/>
      <c r="D459" s="5"/>
      <c r="E459" s="30"/>
      <c r="F459" s="7"/>
      <c r="G459" s="8"/>
      <c r="H459" s="9"/>
      <c r="I459" s="5"/>
      <c r="J459" s="10"/>
      <c r="K459" s="137"/>
      <c r="N459" s="1"/>
      <c r="X459" s="1"/>
    </row>
    <row r="460" spans="1:24" ht="13" customHeight="1">
      <c r="A460" s="69">
        <f t="shared" si="9"/>
        <v>26</v>
      </c>
      <c r="B460" s="12"/>
      <c r="C460" s="13"/>
      <c r="D460" s="14"/>
      <c r="E460" s="31"/>
      <c r="F460" s="16"/>
      <c r="G460" s="17"/>
      <c r="H460" s="18"/>
      <c r="I460" s="14"/>
      <c r="J460" s="19"/>
      <c r="K460" s="29"/>
      <c r="N460" s="1"/>
      <c r="X460" s="1"/>
    </row>
    <row r="461" spans="1:24" ht="13" customHeight="1">
      <c r="A461" s="69">
        <f t="shared" si="9"/>
        <v>27</v>
      </c>
      <c r="B461" s="3"/>
      <c r="C461" s="4"/>
      <c r="D461" s="5"/>
      <c r="E461" s="30"/>
      <c r="F461" s="7"/>
      <c r="G461" s="8"/>
      <c r="H461" s="9"/>
      <c r="I461" s="5"/>
      <c r="J461" s="10"/>
      <c r="K461" s="137"/>
      <c r="N461" s="1"/>
      <c r="X461" s="1"/>
    </row>
    <row r="462" spans="1:24" ht="13" customHeight="1">
      <c r="A462" s="69">
        <f t="shared" si="9"/>
        <v>28</v>
      </c>
      <c r="B462" s="12"/>
      <c r="C462" s="13"/>
      <c r="D462" s="14"/>
      <c r="E462" s="31"/>
      <c r="F462" s="16"/>
      <c r="G462" s="17"/>
      <c r="H462" s="18"/>
      <c r="I462" s="14"/>
      <c r="J462" s="19"/>
      <c r="K462" s="29"/>
      <c r="N462" s="1"/>
      <c r="X462" s="1"/>
    </row>
    <row r="463" spans="1:24" ht="13" customHeight="1">
      <c r="A463" s="69">
        <f t="shared" si="9"/>
        <v>29</v>
      </c>
      <c r="B463" s="3"/>
      <c r="C463" s="4"/>
      <c r="D463" s="5"/>
      <c r="E463" s="30"/>
      <c r="F463" s="7"/>
      <c r="G463" s="8"/>
      <c r="H463" s="9"/>
      <c r="I463" s="5"/>
      <c r="J463" s="10"/>
      <c r="K463" s="137"/>
      <c r="N463" s="1"/>
      <c r="X463" s="1"/>
    </row>
    <row r="464" spans="1:24" ht="13" customHeight="1">
      <c r="A464" s="69">
        <f t="shared" si="9"/>
        <v>30</v>
      </c>
      <c r="B464" s="12"/>
      <c r="C464" s="13"/>
      <c r="D464" s="14"/>
      <c r="E464" s="31"/>
      <c r="F464" s="16"/>
      <c r="G464" s="17"/>
      <c r="H464" s="18"/>
      <c r="I464" s="14"/>
      <c r="J464" s="19"/>
      <c r="K464" s="29"/>
      <c r="N464" s="1"/>
      <c r="X464" s="1"/>
    </row>
    <row r="465" spans="1:24" ht="13" customHeight="1">
      <c r="A465" s="69">
        <f t="shared" si="9"/>
        <v>31</v>
      </c>
      <c r="B465" s="3"/>
      <c r="C465" s="4"/>
      <c r="D465" s="5"/>
      <c r="E465" s="30"/>
      <c r="F465" s="7"/>
      <c r="G465" s="8"/>
      <c r="H465" s="9"/>
      <c r="I465" s="5"/>
      <c r="J465" s="10"/>
      <c r="K465" s="137"/>
      <c r="N465" s="1"/>
      <c r="X465" s="1"/>
    </row>
    <row r="466" spans="1:24" ht="13" customHeight="1">
      <c r="A466" s="69">
        <f t="shared" si="9"/>
        <v>32</v>
      </c>
      <c r="B466" s="12"/>
      <c r="C466" s="13"/>
      <c r="D466" s="14"/>
      <c r="E466" s="31"/>
      <c r="F466" s="16"/>
      <c r="G466" s="17"/>
      <c r="H466" s="18"/>
      <c r="I466" s="14"/>
      <c r="J466" s="19"/>
      <c r="K466" s="29"/>
      <c r="N466" s="1"/>
      <c r="X466" s="1"/>
    </row>
    <row r="467" spans="1:24" s="71" customFormat="1" ht="13" customHeight="1">
      <c r="A467" s="69">
        <f t="shared" si="9"/>
        <v>33</v>
      </c>
      <c r="B467" s="117"/>
      <c r="C467" s="42"/>
      <c r="D467" s="43"/>
      <c r="E467" s="44"/>
      <c r="F467" s="45"/>
      <c r="G467" s="46"/>
      <c r="H467" s="47"/>
      <c r="I467" s="43"/>
      <c r="J467" s="118"/>
      <c r="K467" s="138"/>
      <c r="N467" s="73"/>
      <c r="P467" s="72"/>
      <c r="Q467" s="72"/>
      <c r="R467" s="72"/>
      <c r="S467" s="72"/>
      <c r="T467" s="72"/>
      <c r="U467" s="72"/>
      <c r="V467" s="72"/>
      <c r="W467" s="72"/>
      <c r="X467" s="73"/>
    </row>
    <row r="468" spans="1:24" s="71" customFormat="1" ht="13" customHeight="1">
      <c r="A468" s="69">
        <f t="shared" si="9"/>
        <v>34</v>
      </c>
      <c r="B468" s="88"/>
      <c r="C468" s="48" t="s">
        <v>0</v>
      </c>
      <c r="D468" s="49"/>
      <c r="E468" s="50"/>
      <c r="F468" s="48"/>
      <c r="G468" s="51"/>
      <c r="H468" s="52"/>
      <c r="I468" s="49"/>
      <c r="J468" s="86"/>
      <c r="K468" s="94"/>
      <c r="N468" s="73"/>
      <c r="P468" s="72"/>
      <c r="Q468" s="72"/>
      <c r="R468" s="72"/>
      <c r="S468" s="72"/>
      <c r="T468" s="72"/>
      <c r="U468" s="72"/>
      <c r="V468" s="72"/>
      <c r="W468" s="72"/>
      <c r="X468" s="73"/>
    </row>
    <row r="469" spans="1:24" ht="13" customHeight="1">
      <c r="A469" s="69">
        <f t="shared" si="9"/>
        <v>35</v>
      </c>
      <c r="B469" s="3"/>
      <c r="C469" s="4"/>
      <c r="D469" s="5"/>
      <c r="E469" s="30"/>
      <c r="F469" s="7"/>
      <c r="G469" s="8"/>
      <c r="H469" s="9"/>
      <c r="I469" s="5"/>
      <c r="J469" s="10"/>
      <c r="K469" s="137"/>
      <c r="N469" s="1"/>
      <c r="X469" s="1"/>
    </row>
    <row r="470" spans="1:24" ht="13" customHeight="1">
      <c r="A470" s="69">
        <f t="shared" si="9"/>
        <v>36</v>
      </c>
      <c r="B470" s="12"/>
      <c r="C470" s="13"/>
      <c r="D470" s="14"/>
      <c r="E470" s="31"/>
      <c r="F470" s="16"/>
      <c r="G470" s="17"/>
      <c r="H470" s="18"/>
      <c r="I470" s="14"/>
      <c r="J470" s="19"/>
      <c r="K470" s="29"/>
      <c r="M470" s="59"/>
      <c r="N470" s="1"/>
      <c r="X470" s="1"/>
    </row>
    <row r="471" spans="1:24" ht="13" customHeight="1">
      <c r="A471" s="69">
        <v>1</v>
      </c>
      <c r="B471" s="3"/>
      <c r="C471" s="20"/>
      <c r="D471" s="5"/>
      <c r="E471" s="74"/>
      <c r="F471" s="7"/>
      <c r="G471" s="8"/>
      <c r="H471" s="57"/>
      <c r="I471" s="5"/>
      <c r="J471" s="10"/>
      <c r="K471" s="136"/>
      <c r="N471" s="1"/>
      <c r="X471" s="1"/>
    </row>
    <row r="472" spans="1:24" ht="13" customHeight="1">
      <c r="A472" s="69">
        <f t="shared" si="9"/>
        <v>2</v>
      </c>
      <c r="B472" s="12"/>
      <c r="C472" s="13" t="s">
        <v>81</v>
      </c>
      <c r="D472" s="14"/>
      <c r="E472" s="77"/>
      <c r="F472" s="16"/>
      <c r="G472" s="17"/>
      <c r="H472" s="58"/>
      <c r="I472" s="14"/>
      <c r="J472" s="19"/>
      <c r="K472" s="83"/>
      <c r="N472" s="1"/>
      <c r="X472" s="1"/>
    </row>
    <row r="473" spans="1:24" s="66" customFormat="1" ht="13" customHeight="1">
      <c r="A473" s="69">
        <f t="shared" si="9"/>
        <v>3</v>
      </c>
      <c r="B473" s="3"/>
      <c r="C473" s="4"/>
      <c r="D473" s="5"/>
      <c r="E473" s="74"/>
      <c r="F473" s="7"/>
      <c r="G473" s="8"/>
      <c r="H473" s="57"/>
      <c r="I473" s="5"/>
      <c r="J473" s="10"/>
      <c r="K473" s="136"/>
      <c r="N473" s="67"/>
      <c r="P473" s="68"/>
      <c r="Q473" s="68"/>
      <c r="R473" s="68"/>
      <c r="S473" s="68"/>
      <c r="T473" s="68"/>
      <c r="U473" s="68"/>
      <c r="V473" s="68"/>
      <c r="W473" s="68"/>
      <c r="X473" s="67"/>
    </row>
    <row r="474" spans="1:24" s="66" customFormat="1" ht="13" customHeight="1">
      <c r="A474" s="69">
        <f t="shared" si="9"/>
        <v>4</v>
      </c>
      <c r="B474" s="12"/>
      <c r="C474" s="13" t="s">
        <v>82</v>
      </c>
      <c r="D474" s="14"/>
      <c r="E474" s="77">
        <v>1</v>
      </c>
      <c r="F474" s="16" t="s">
        <v>63</v>
      </c>
      <c r="G474" s="17"/>
      <c r="H474" s="58"/>
      <c r="I474" s="14"/>
      <c r="J474" s="19"/>
      <c r="K474" s="83"/>
      <c r="N474" s="67"/>
      <c r="P474" s="68"/>
      <c r="Q474" s="68"/>
      <c r="R474" s="68"/>
      <c r="S474" s="68"/>
      <c r="T474" s="68"/>
      <c r="U474" s="68"/>
      <c r="V474" s="68"/>
      <c r="W474" s="68"/>
      <c r="X474" s="67"/>
    </row>
    <row r="475" spans="1:24" ht="13" customHeight="1">
      <c r="A475" s="69">
        <f t="shared" si="9"/>
        <v>5</v>
      </c>
      <c r="B475" s="3"/>
      <c r="C475" s="4"/>
      <c r="D475" s="5"/>
      <c r="E475" s="74"/>
      <c r="F475" s="7"/>
      <c r="G475" s="8"/>
      <c r="H475" s="57"/>
      <c r="I475" s="5"/>
      <c r="J475" s="10"/>
      <c r="K475" s="136"/>
      <c r="N475" s="1"/>
      <c r="X475" s="1"/>
    </row>
    <row r="476" spans="1:24" ht="13" customHeight="1">
      <c r="A476" s="69">
        <f t="shared" si="9"/>
        <v>6</v>
      </c>
      <c r="B476" s="12"/>
      <c r="C476" s="13"/>
      <c r="D476" s="14"/>
      <c r="E476" s="77"/>
      <c r="F476" s="16"/>
      <c r="G476" s="17"/>
      <c r="H476" s="58"/>
      <c r="I476" s="14"/>
      <c r="J476" s="19"/>
      <c r="K476" s="83"/>
      <c r="N476" s="1"/>
      <c r="X476" s="1"/>
    </row>
    <row r="477" spans="1:24" ht="13" customHeight="1">
      <c r="A477" s="69">
        <f t="shared" si="9"/>
        <v>7</v>
      </c>
      <c r="B477" s="3"/>
      <c r="C477" s="4"/>
      <c r="D477" s="5"/>
      <c r="E477" s="74"/>
      <c r="F477" s="7"/>
      <c r="G477" s="8"/>
      <c r="H477" s="57"/>
      <c r="I477" s="5"/>
      <c r="J477" s="10"/>
      <c r="K477" s="136"/>
      <c r="N477" s="1"/>
      <c r="X477" s="1"/>
    </row>
    <row r="478" spans="1:24" ht="13" customHeight="1">
      <c r="A478" s="69">
        <f t="shared" si="9"/>
        <v>8</v>
      </c>
      <c r="B478" s="12"/>
      <c r="C478" s="13"/>
      <c r="D478" s="14"/>
      <c r="E478" s="77"/>
      <c r="F478" s="16"/>
      <c r="G478" s="17"/>
      <c r="H478" s="58"/>
      <c r="I478" s="14"/>
      <c r="J478" s="19"/>
      <c r="K478" s="83"/>
      <c r="N478" s="1"/>
      <c r="X478" s="1"/>
    </row>
    <row r="479" spans="1:24" ht="13" customHeight="1">
      <c r="A479" s="69">
        <f t="shared" si="9"/>
        <v>9</v>
      </c>
      <c r="B479" s="3"/>
      <c r="C479" s="4"/>
      <c r="D479" s="5"/>
      <c r="E479" s="74"/>
      <c r="F479" s="7"/>
      <c r="G479" s="8"/>
      <c r="H479" s="57"/>
      <c r="I479" s="5"/>
      <c r="J479" s="10"/>
      <c r="K479" s="136"/>
      <c r="N479" s="1"/>
      <c r="X479" s="1"/>
    </row>
    <row r="480" spans="1:24" ht="13" customHeight="1">
      <c r="A480" s="69">
        <f t="shared" si="9"/>
        <v>10</v>
      </c>
      <c r="B480" s="12"/>
      <c r="C480" s="13"/>
      <c r="D480" s="14"/>
      <c r="E480" s="77"/>
      <c r="F480" s="16"/>
      <c r="G480" s="17"/>
      <c r="H480" s="58"/>
      <c r="I480" s="14"/>
      <c r="J480" s="19"/>
      <c r="K480" s="83"/>
      <c r="N480" s="1"/>
      <c r="X480" s="1"/>
    </row>
    <row r="481" spans="1:24" ht="13" customHeight="1">
      <c r="A481" s="69">
        <f t="shared" si="9"/>
        <v>11</v>
      </c>
      <c r="B481" s="3"/>
      <c r="C481" s="4"/>
      <c r="D481" s="5"/>
      <c r="E481" s="74"/>
      <c r="F481" s="7"/>
      <c r="G481" s="8"/>
      <c r="H481" s="57"/>
      <c r="I481" s="5"/>
      <c r="J481" s="10"/>
      <c r="K481" s="136"/>
      <c r="N481" s="1"/>
      <c r="X481" s="1"/>
    </row>
    <row r="482" spans="1:24" ht="13" customHeight="1">
      <c r="A482" s="69">
        <f t="shared" si="9"/>
        <v>12</v>
      </c>
      <c r="B482" s="12"/>
      <c r="C482" s="13"/>
      <c r="D482" s="14"/>
      <c r="E482" s="77"/>
      <c r="F482" s="16"/>
      <c r="G482" s="17"/>
      <c r="H482" s="58"/>
      <c r="I482" s="14"/>
      <c r="J482" s="19"/>
      <c r="K482" s="83"/>
      <c r="N482" s="1"/>
      <c r="X482" s="1"/>
    </row>
    <row r="483" spans="1:24" ht="13" customHeight="1">
      <c r="A483" s="69">
        <f t="shared" si="9"/>
        <v>13</v>
      </c>
      <c r="B483" s="3"/>
      <c r="C483" s="4"/>
      <c r="D483" s="5"/>
      <c r="E483" s="74"/>
      <c r="F483" s="7"/>
      <c r="G483" s="8"/>
      <c r="H483" s="57"/>
      <c r="I483" s="5"/>
      <c r="J483" s="10"/>
      <c r="K483" s="136"/>
      <c r="N483" s="1"/>
      <c r="X483" s="1"/>
    </row>
    <row r="484" spans="1:24" ht="13" customHeight="1">
      <c r="A484" s="69">
        <f t="shared" si="9"/>
        <v>14</v>
      </c>
      <c r="B484" s="12"/>
      <c r="C484" s="13"/>
      <c r="D484" s="14"/>
      <c r="E484" s="77"/>
      <c r="F484" s="16"/>
      <c r="G484" s="17"/>
      <c r="H484" s="58"/>
      <c r="I484" s="14"/>
      <c r="J484" s="19"/>
      <c r="K484" s="83"/>
      <c r="N484" s="1"/>
      <c r="X484" s="1"/>
    </row>
    <row r="485" spans="1:24" ht="13" customHeight="1">
      <c r="A485" s="69">
        <f t="shared" si="9"/>
        <v>15</v>
      </c>
      <c r="B485" s="3"/>
      <c r="C485" s="4"/>
      <c r="D485" s="5"/>
      <c r="E485" s="74"/>
      <c r="F485" s="7"/>
      <c r="G485" s="8"/>
      <c r="H485" s="57"/>
      <c r="I485" s="5"/>
      <c r="J485" s="10"/>
      <c r="K485" s="136"/>
      <c r="N485" s="1"/>
      <c r="X485" s="1"/>
    </row>
    <row r="486" spans="1:24" ht="13" customHeight="1">
      <c r="A486" s="69">
        <f t="shared" si="9"/>
        <v>16</v>
      </c>
      <c r="B486" s="12"/>
      <c r="C486" s="13"/>
      <c r="D486" s="14"/>
      <c r="E486" s="77"/>
      <c r="F486" s="16"/>
      <c r="G486" s="17"/>
      <c r="H486" s="58"/>
      <c r="I486" s="14"/>
      <c r="J486" s="19"/>
      <c r="K486" s="83"/>
      <c r="N486" s="1"/>
      <c r="X486" s="1"/>
    </row>
    <row r="487" spans="1:24" ht="13" customHeight="1">
      <c r="A487" s="69">
        <f t="shared" si="9"/>
        <v>17</v>
      </c>
      <c r="B487" s="3"/>
      <c r="C487" s="4"/>
      <c r="D487" s="5"/>
      <c r="E487" s="74"/>
      <c r="F487" s="7"/>
      <c r="G487" s="8"/>
      <c r="H487" s="57"/>
      <c r="I487" s="5"/>
      <c r="J487" s="10"/>
      <c r="K487" s="136"/>
      <c r="N487" s="1"/>
      <c r="X487" s="1"/>
    </row>
    <row r="488" spans="1:24" ht="13" customHeight="1">
      <c r="A488" s="69">
        <f t="shared" si="9"/>
        <v>18</v>
      </c>
      <c r="B488" s="12"/>
      <c r="C488" s="13"/>
      <c r="D488" s="14"/>
      <c r="E488" s="77"/>
      <c r="F488" s="16"/>
      <c r="G488" s="17"/>
      <c r="H488" s="58"/>
      <c r="I488" s="14"/>
      <c r="J488" s="19"/>
      <c r="K488" s="83"/>
      <c r="N488" s="1"/>
      <c r="X488" s="1"/>
    </row>
    <row r="489" spans="1:24" ht="13" customHeight="1">
      <c r="A489" s="69">
        <f t="shared" si="9"/>
        <v>19</v>
      </c>
      <c r="B489" s="3"/>
      <c r="C489" s="4"/>
      <c r="D489" s="5"/>
      <c r="E489" s="74"/>
      <c r="F489" s="7"/>
      <c r="G489" s="8"/>
      <c r="H489" s="57"/>
      <c r="I489" s="5"/>
      <c r="J489" s="10"/>
      <c r="K489" s="136"/>
      <c r="N489" s="1"/>
      <c r="X489" s="1"/>
    </row>
    <row r="490" spans="1:24" ht="13" customHeight="1">
      <c r="A490" s="69">
        <f t="shared" si="9"/>
        <v>20</v>
      </c>
      <c r="B490" s="12"/>
      <c r="C490" s="13"/>
      <c r="D490" s="14"/>
      <c r="E490" s="77"/>
      <c r="F490" s="16"/>
      <c r="G490" s="17"/>
      <c r="H490" s="58"/>
      <c r="I490" s="14"/>
      <c r="J490" s="19"/>
      <c r="K490" s="83"/>
      <c r="N490" s="1"/>
      <c r="X490" s="1"/>
    </row>
    <row r="491" spans="1:24" ht="13" customHeight="1">
      <c r="A491" s="69">
        <f t="shared" si="9"/>
        <v>21</v>
      </c>
      <c r="B491" s="3"/>
      <c r="C491" s="4"/>
      <c r="D491" s="5"/>
      <c r="E491" s="30"/>
      <c r="F491" s="7"/>
      <c r="G491" s="8"/>
      <c r="H491" s="9"/>
      <c r="I491" s="5"/>
      <c r="J491" s="10"/>
      <c r="K491" s="137"/>
      <c r="N491" s="1"/>
      <c r="X491" s="1"/>
    </row>
    <row r="492" spans="1:24" ht="13" customHeight="1">
      <c r="A492" s="69">
        <f t="shared" si="9"/>
        <v>22</v>
      </c>
      <c r="B492" s="12"/>
      <c r="C492" s="13"/>
      <c r="D492" s="14"/>
      <c r="E492" s="31"/>
      <c r="F492" s="16"/>
      <c r="G492" s="17"/>
      <c r="H492" s="18"/>
      <c r="I492" s="14"/>
      <c r="J492" s="19"/>
      <c r="K492" s="29"/>
      <c r="N492" s="1"/>
      <c r="X492" s="1"/>
    </row>
    <row r="493" spans="1:24" ht="13" customHeight="1">
      <c r="A493" s="69">
        <f t="shared" si="9"/>
        <v>23</v>
      </c>
      <c r="B493" s="3"/>
      <c r="C493" s="4"/>
      <c r="D493" s="5"/>
      <c r="E493" s="30"/>
      <c r="F493" s="7"/>
      <c r="G493" s="8"/>
      <c r="H493" s="9"/>
      <c r="I493" s="5"/>
      <c r="J493" s="10"/>
      <c r="K493" s="137"/>
      <c r="N493" s="1"/>
      <c r="X493" s="1"/>
    </row>
    <row r="494" spans="1:24" ht="13" customHeight="1">
      <c r="A494" s="69">
        <f t="shared" si="9"/>
        <v>24</v>
      </c>
      <c r="B494" s="12"/>
      <c r="C494" s="13"/>
      <c r="D494" s="14"/>
      <c r="E494" s="31"/>
      <c r="F494" s="16"/>
      <c r="G494" s="17"/>
      <c r="H494" s="18"/>
      <c r="I494" s="14"/>
      <c r="J494" s="19"/>
      <c r="K494" s="29"/>
      <c r="N494" s="1"/>
      <c r="X494" s="1"/>
    </row>
    <row r="495" spans="1:24" ht="13" customHeight="1">
      <c r="A495" s="69">
        <f t="shared" si="9"/>
        <v>25</v>
      </c>
      <c r="B495" s="3"/>
      <c r="C495" s="4"/>
      <c r="D495" s="5"/>
      <c r="E495" s="30"/>
      <c r="F495" s="7"/>
      <c r="G495" s="8"/>
      <c r="H495" s="9"/>
      <c r="I495" s="5"/>
      <c r="J495" s="10"/>
      <c r="K495" s="137"/>
      <c r="N495" s="1"/>
      <c r="X495" s="1"/>
    </row>
    <row r="496" spans="1:24" ht="13" customHeight="1">
      <c r="A496" s="69">
        <f t="shared" si="9"/>
        <v>26</v>
      </c>
      <c r="B496" s="12"/>
      <c r="C496" s="13"/>
      <c r="D496" s="14"/>
      <c r="E496" s="31"/>
      <c r="F496" s="16"/>
      <c r="G496" s="17"/>
      <c r="H496" s="18"/>
      <c r="I496" s="14"/>
      <c r="J496" s="19"/>
      <c r="K496" s="29"/>
      <c r="N496" s="1"/>
      <c r="X496" s="1"/>
    </row>
    <row r="497" spans="1:25" ht="13" customHeight="1">
      <c r="A497" s="69">
        <f t="shared" si="9"/>
        <v>27</v>
      </c>
      <c r="B497" s="3"/>
      <c r="C497" s="4"/>
      <c r="D497" s="5"/>
      <c r="E497" s="30"/>
      <c r="F497" s="7"/>
      <c r="G497" s="8"/>
      <c r="H497" s="9"/>
      <c r="I497" s="5"/>
      <c r="J497" s="10"/>
      <c r="K497" s="137"/>
      <c r="N497" s="1"/>
      <c r="X497" s="1"/>
    </row>
    <row r="498" spans="1:25" ht="13" customHeight="1">
      <c r="A498" s="69">
        <f t="shared" si="9"/>
        <v>28</v>
      </c>
      <c r="B498" s="12"/>
      <c r="C498" s="13"/>
      <c r="D498" s="14"/>
      <c r="E498" s="31"/>
      <c r="F498" s="16"/>
      <c r="G498" s="17"/>
      <c r="H498" s="18"/>
      <c r="I498" s="14"/>
      <c r="J498" s="19"/>
      <c r="K498" s="29"/>
      <c r="N498" s="1"/>
      <c r="X498" s="1"/>
    </row>
    <row r="499" spans="1:25" ht="13" customHeight="1">
      <c r="A499" s="69">
        <f t="shared" si="9"/>
        <v>29</v>
      </c>
      <c r="B499" s="3"/>
      <c r="C499" s="4"/>
      <c r="D499" s="5"/>
      <c r="E499" s="30"/>
      <c r="F499" s="7"/>
      <c r="G499" s="8"/>
      <c r="H499" s="9"/>
      <c r="I499" s="5"/>
      <c r="J499" s="10"/>
      <c r="K499" s="137"/>
      <c r="N499" s="1"/>
      <c r="X499" s="1"/>
    </row>
    <row r="500" spans="1:25" ht="13" customHeight="1">
      <c r="A500" s="69">
        <f t="shared" si="9"/>
        <v>30</v>
      </c>
      <c r="B500" s="12"/>
      <c r="C500" s="13"/>
      <c r="D500" s="14"/>
      <c r="E500" s="31"/>
      <c r="F500" s="16"/>
      <c r="G500" s="17"/>
      <c r="H500" s="18"/>
      <c r="I500" s="14"/>
      <c r="J500" s="19"/>
      <c r="K500" s="29"/>
      <c r="N500" s="1"/>
      <c r="X500" s="1"/>
    </row>
    <row r="501" spans="1:25" ht="13" customHeight="1">
      <c r="A501" s="69">
        <f t="shared" si="9"/>
        <v>31</v>
      </c>
      <c r="B501" s="3"/>
      <c r="C501" s="4"/>
      <c r="D501" s="5"/>
      <c r="E501" s="30"/>
      <c r="F501" s="7"/>
      <c r="G501" s="8"/>
      <c r="H501" s="9"/>
      <c r="I501" s="5"/>
      <c r="J501" s="10"/>
      <c r="K501" s="137"/>
      <c r="N501" s="1"/>
      <c r="X501" s="1"/>
    </row>
    <row r="502" spans="1:25" ht="13" customHeight="1">
      <c r="A502" s="69">
        <f t="shared" si="9"/>
        <v>32</v>
      </c>
      <c r="B502" s="12"/>
      <c r="C502" s="13"/>
      <c r="D502" s="14"/>
      <c r="E502" s="31"/>
      <c r="F502" s="16"/>
      <c r="G502" s="17"/>
      <c r="H502" s="18"/>
      <c r="I502" s="14"/>
      <c r="J502" s="19"/>
      <c r="K502" s="29"/>
      <c r="N502" s="1"/>
      <c r="X502" s="1"/>
    </row>
    <row r="503" spans="1:25" s="71" customFormat="1" ht="13" customHeight="1">
      <c r="A503" s="69">
        <f t="shared" si="9"/>
        <v>33</v>
      </c>
      <c r="B503" s="117"/>
      <c r="C503" s="42"/>
      <c r="D503" s="43"/>
      <c r="E503" s="44"/>
      <c r="F503" s="45"/>
      <c r="G503" s="46"/>
      <c r="H503" s="47"/>
      <c r="I503" s="43"/>
      <c r="J503" s="118"/>
      <c r="K503" s="138"/>
      <c r="N503" s="73"/>
      <c r="P503" s="72"/>
      <c r="Q503" s="72"/>
      <c r="R503" s="72"/>
      <c r="S503" s="72"/>
      <c r="T503" s="72"/>
      <c r="U503" s="72"/>
      <c r="V503" s="72"/>
      <c r="W503" s="72"/>
      <c r="X503" s="73"/>
    </row>
    <row r="504" spans="1:25" s="71" customFormat="1" ht="13" customHeight="1">
      <c r="A504" s="69">
        <f t="shared" si="9"/>
        <v>34</v>
      </c>
      <c r="B504" s="88"/>
      <c r="C504" s="48" t="s">
        <v>54</v>
      </c>
      <c r="D504" s="49"/>
      <c r="E504" s="50"/>
      <c r="F504" s="48"/>
      <c r="G504" s="51"/>
      <c r="H504" s="52"/>
      <c r="I504" s="49"/>
      <c r="J504" s="86"/>
      <c r="K504" s="94"/>
      <c r="N504" s="73"/>
      <c r="P504" s="72"/>
      <c r="Q504" s="72"/>
      <c r="R504" s="72"/>
      <c r="S504" s="72"/>
      <c r="T504" s="72"/>
      <c r="U504" s="72"/>
      <c r="V504" s="72"/>
      <c r="W504" s="72"/>
      <c r="X504" s="73"/>
    </row>
    <row r="505" spans="1:25" ht="13" customHeight="1">
      <c r="A505" s="69">
        <f t="shared" si="9"/>
        <v>35</v>
      </c>
      <c r="B505" s="3"/>
      <c r="C505" s="4"/>
      <c r="D505" s="5"/>
      <c r="E505" s="30"/>
      <c r="F505" s="7"/>
      <c r="G505" s="8"/>
      <c r="H505" s="9"/>
      <c r="I505" s="5"/>
      <c r="J505" s="10"/>
      <c r="K505" s="137"/>
      <c r="N505" s="1"/>
      <c r="X505" s="1"/>
    </row>
    <row r="506" spans="1:25" ht="13" customHeight="1">
      <c r="A506" s="69">
        <f t="shared" si="9"/>
        <v>36</v>
      </c>
      <c r="B506" s="12"/>
      <c r="C506" s="13"/>
      <c r="D506" s="14"/>
      <c r="E506" s="31"/>
      <c r="F506" s="16"/>
      <c r="G506" s="17"/>
      <c r="H506" s="18"/>
      <c r="I506" s="14"/>
      <c r="J506" s="19"/>
      <c r="K506" s="29"/>
      <c r="N506" s="1"/>
      <c r="X506" s="1"/>
    </row>
    <row r="507" spans="1:25" ht="13" customHeight="1">
      <c r="B507" s="3"/>
      <c r="C507" s="20"/>
      <c r="D507" s="5"/>
      <c r="E507" s="30"/>
      <c r="F507" s="7"/>
      <c r="G507" s="8"/>
      <c r="H507" s="9"/>
      <c r="I507" s="5" t="str">
        <f>O508</f>
        <v/>
      </c>
      <c r="J507" s="10"/>
      <c r="K507" s="137"/>
      <c r="N507" s="1"/>
      <c r="X507" s="1"/>
    </row>
    <row r="508" spans="1:25" ht="13" customHeight="1">
      <c r="B508" s="12"/>
      <c r="C508" s="13"/>
      <c r="D508" s="14"/>
      <c r="E508" s="31"/>
      <c r="F508" s="16"/>
      <c r="G508" s="17">
        <f>N508</f>
        <v>0</v>
      </c>
      <c r="H508" s="18">
        <f>IF(C508&lt;&gt;"計",ROUND(E508*G508,0),SUM(H$1:H507))</f>
        <v>0</v>
      </c>
      <c r="I508" s="14"/>
      <c r="J508" s="19"/>
      <c r="K508" s="29"/>
      <c r="N508" s="1">
        <f>MIN(P508,R508,T508,V508,X508)</f>
        <v>0</v>
      </c>
      <c r="O508" s="11" t="str">
        <f>IF(S508&lt;&gt;"",S508,IF(Q508&lt;&gt;"",Q508,IF(U508&lt;&gt;"",U508,IF(W508&lt;&gt;"",W508,Y508))))</f>
        <v/>
      </c>
      <c r="P508" s="26" t="str">
        <f>IFERROR(VLOOKUP(M508,#REF!,3,0),"")</f>
        <v/>
      </c>
      <c r="Q508" s="26" t="str">
        <f>IFERROR(VLOOKUP(M508,#REF!,4,0),"")</f>
        <v/>
      </c>
      <c r="R508" s="26" t="str">
        <f>IFERROR(VLOOKUP(M508,#REF!,3,0),"")</f>
        <v/>
      </c>
      <c r="S508" s="26" t="str">
        <f>IFERROR(VLOOKUP(M508,#REF!,4,0),"")</f>
        <v/>
      </c>
      <c r="T508" s="26" t="str">
        <f>IFERROR(VLOOKUP(M508,#REF!,10,0),"")</f>
        <v/>
      </c>
      <c r="U508" s="26" t="str">
        <f>IFERROR(VLOOKUP(M508,#REF!,1,0),"")</f>
        <v/>
      </c>
      <c r="V508" s="26" t="str">
        <f>IFERROR(VLOOKUP(M508,#REF!,10,0),"")</f>
        <v/>
      </c>
      <c r="W508" s="26" t="str">
        <f>IFERROR(VLOOKUP(M508,#REF!,1,0),"")</f>
        <v/>
      </c>
      <c r="X508" s="1" t="str">
        <f>IFERROR(VLOOKUP(M508,#REF!,10,0),"")</f>
        <v/>
      </c>
      <c r="Y508" s="11" t="str">
        <f>IFERROR(VLOOKUP(M508,#REF!,1,0),"")</f>
        <v/>
      </c>
    </row>
    <row r="509" spans="1:25" ht="13" customHeight="1">
      <c r="B509" s="3"/>
      <c r="C509" s="4"/>
      <c r="D509" s="5"/>
      <c r="E509" s="30"/>
      <c r="F509" s="7"/>
      <c r="G509" s="8"/>
      <c r="H509" s="9"/>
      <c r="I509" s="5"/>
      <c r="J509" s="10"/>
      <c r="K509" s="137"/>
      <c r="N509" s="1"/>
      <c r="X509" s="1"/>
    </row>
    <row r="510" spans="1:25" ht="13" customHeight="1">
      <c r="B510" s="12"/>
      <c r="C510" s="13"/>
      <c r="D510" s="14"/>
      <c r="E510" s="31"/>
      <c r="F510" s="16"/>
      <c r="G510" s="17">
        <f>N510</f>
        <v>0</v>
      </c>
      <c r="H510" s="18"/>
      <c r="I510" s="14"/>
      <c r="J510" s="19"/>
      <c r="K510" s="29"/>
      <c r="N510" s="1">
        <f>MIN(P510,R510,T510,V510,X510)</f>
        <v>0</v>
      </c>
      <c r="O510" s="11" t="str">
        <f>IF(S510&lt;&gt;"",S510,IF(Q510&lt;&gt;"",Q510,IF(U510&lt;&gt;"",U510,IF(W510&lt;&gt;"",W510,Y510))))</f>
        <v/>
      </c>
      <c r="P510" s="26" t="str">
        <f>IFERROR(VLOOKUP(M510,#REF!,3,0),"")</f>
        <v/>
      </c>
      <c r="Q510" s="26" t="str">
        <f>IFERROR(VLOOKUP(M510,#REF!,4,0),"")</f>
        <v/>
      </c>
      <c r="R510" s="26" t="str">
        <f>IFERROR(VLOOKUP(M510,#REF!,3,0),"")</f>
        <v/>
      </c>
      <c r="S510" s="26" t="str">
        <f>IFERROR(VLOOKUP(M510,#REF!,4,0),"")</f>
        <v/>
      </c>
      <c r="T510" s="26" t="str">
        <f>IFERROR(VLOOKUP(M510,#REF!,10,0),"")</f>
        <v/>
      </c>
      <c r="U510" s="26" t="str">
        <f>IFERROR(VLOOKUP(M510,#REF!,1,0),"")</f>
        <v/>
      </c>
      <c r="V510" s="26" t="str">
        <f>IFERROR(VLOOKUP(M510,#REF!,10,0),"")</f>
        <v/>
      </c>
      <c r="W510" s="26" t="str">
        <f>IFERROR(VLOOKUP(M510,#REF!,1,0),"")</f>
        <v/>
      </c>
      <c r="X510" s="1" t="str">
        <f>IFERROR(VLOOKUP(M510,#REF!,10,0),"")</f>
        <v/>
      </c>
      <c r="Y510" s="11" t="str">
        <f>IFERROR(VLOOKUP(M510,#REF!,1,0),"")</f>
        <v/>
      </c>
    </row>
    <row r="511" spans="1:25" ht="13" customHeight="1">
      <c r="B511" s="3"/>
      <c r="C511" s="4"/>
      <c r="D511" s="5"/>
      <c r="E511" s="30"/>
      <c r="F511" s="7"/>
      <c r="G511" s="8"/>
      <c r="H511" s="9"/>
      <c r="I511" s="5" t="str">
        <f>O512</f>
        <v/>
      </c>
      <c r="J511" s="10"/>
      <c r="K511" s="137"/>
      <c r="N511" s="1"/>
      <c r="X511" s="1"/>
    </row>
    <row r="512" spans="1:25" ht="13" customHeight="1">
      <c r="B512" s="12"/>
      <c r="C512" s="13"/>
      <c r="D512" s="14"/>
      <c r="E512" s="31"/>
      <c r="F512" s="16"/>
      <c r="G512" s="17">
        <f>N512</f>
        <v>0</v>
      </c>
      <c r="H512" s="18">
        <f>IF(C512&lt;&gt;"計",ROUND(E512*G512,0),SUM(H$1:H511))</f>
        <v>0</v>
      </c>
      <c r="I512" s="14"/>
      <c r="J512" s="19"/>
      <c r="K512" s="29"/>
      <c r="N512" s="1">
        <f>MIN(P512,R512,T512,V512,X512)</f>
        <v>0</v>
      </c>
      <c r="O512" s="11" t="str">
        <f>IF(S512&lt;&gt;"",S512,IF(Q512&lt;&gt;"",Q512,IF(U512&lt;&gt;"",U512,IF(W512&lt;&gt;"",W512,Y512))))</f>
        <v/>
      </c>
      <c r="P512" s="26" t="str">
        <f>IFERROR(VLOOKUP(M512,#REF!,3,0),"")</f>
        <v/>
      </c>
      <c r="Q512" s="26" t="str">
        <f>IFERROR(VLOOKUP(M512,#REF!,4,0),"")</f>
        <v/>
      </c>
      <c r="R512" s="26" t="str">
        <f>IFERROR(VLOOKUP(M512,#REF!,3,0),"")</f>
        <v/>
      </c>
      <c r="S512" s="26" t="str">
        <f>IFERROR(VLOOKUP(M512,#REF!,4,0),"")</f>
        <v/>
      </c>
      <c r="T512" s="26" t="str">
        <f>IFERROR(VLOOKUP(M512,#REF!,10,0),"")</f>
        <v/>
      </c>
      <c r="U512" s="26" t="str">
        <f>IFERROR(VLOOKUP(M512,#REF!,1,0),"")</f>
        <v/>
      </c>
      <c r="V512" s="26" t="str">
        <f>IFERROR(VLOOKUP(M512,#REF!,10,0),"")</f>
        <v/>
      </c>
      <c r="W512" s="26" t="str">
        <f>IFERROR(VLOOKUP(M512,#REF!,1,0),"")</f>
        <v/>
      </c>
      <c r="X512" s="1" t="str">
        <f>IFERROR(VLOOKUP(M512,#REF!,10,0),"")</f>
        <v/>
      </c>
      <c r="Y512" s="11" t="str">
        <f>IFERROR(VLOOKUP(M512,#REF!,1,0),"")</f>
        <v/>
      </c>
    </row>
    <row r="513" spans="2:25" ht="13" customHeight="1">
      <c r="B513" s="3"/>
      <c r="C513" s="4"/>
      <c r="D513" s="5"/>
      <c r="E513" s="30"/>
      <c r="F513" s="7"/>
      <c r="G513" s="8"/>
      <c r="H513" s="9"/>
      <c r="I513" s="5" t="str">
        <f>O514</f>
        <v/>
      </c>
      <c r="J513" s="10"/>
      <c r="K513" s="137"/>
      <c r="N513" s="1"/>
      <c r="X513" s="1"/>
    </row>
    <row r="514" spans="2:25" ht="13" customHeight="1">
      <c r="B514" s="12"/>
      <c r="C514" s="13"/>
      <c r="D514" s="14"/>
      <c r="E514" s="31"/>
      <c r="F514" s="16"/>
      <c r="G514" s="17">
        <f>N514</f>
        <v>0</v>
      </c>
      <c r="H514" s="18">
        <f>IF(C514&lt;&gt;"計",ROUND(E514*G514,0),SUM(H$1:H513))</f>
        <v>0</v>
      </c>
      <c r="I514" s="14"/>
      <c r="J514" s="19"/>
      <c r="K514" s="29"/>
      <c r="N514" s="1">
        <f>MIN(P514,R514,T514,V514,X514)</f>
        <v>0</v>
      </c>
      <c r="O514" s="11" t="str">
        <f>IF(S514&lt;&gt;"",S514,IF(Q514&lt;&gt;"",Q514,IF(U514&lt;&gt;"",U514,IF(W514&lt;&gt;"",W514,Y514))))</f>
        <v/>
      </c>
      <c r="P514" s="26" t="str">
        <f>IFERROR(VLOOKUP(M514,#REF!,3,0),"")</f>
        <v/>
      </c>
      <c r="Q514" s="26" t="str">
        <f>IFERROR(VLOOKUP(M514,#REF!,4,0),"")</f>
        <v/>
      </c>
      <c r="R514" s="26" t="str">
        <f>IFERROR(VLOOKUP(M514,#REF!,3,0),"")</f>
        <v/>
      </c>
      <c r="S514" s="26" t="str">
        <f>IFERROR(VLOOKUP(M514,#REF!,4,0),"")</f>
        <v/>
      </c>
      <c r="T514" s="26" t="str">
        <f>IFERROR(VLOOKUP(M514,#REF!,10,0),"")</f>
        <v/>
      </c>
      <c r="U514" s="26" t="str">
        <f>IFERROR(VLOOKUP(M514,#REF!,1,0),"")</f>
        <v/>
      </c>
      <c r="V514" s="26" t="str">
        <f>IFERROR(VLOOKUP(M514,#REF!,10,0),"")</f>
        <v/>
      </c>
      <c r="W514" s="26" t="str">
        <f>IFERROR(VLOOKUP(M514,#REF!,1,0),"")</f>
        <v/>
      </c>
      <c r="X514" s="1" t="str">
        <f>IFERROR(VLOOKUP(M514,#REF!,10,0),"")</f>
        <v/>
      </c>
      <c r="Y514" s="11" t="str">
        <f>IFERROR(VLOOKUP(M514,#REF!,1,0),"")</f>
        <v/>
      </c>
    </row>
    <row r="515" spans="2:25" ht="13" customHeight="1">
      <c r="B515" s="3"/>
      <c r="C515" s="4"/>
      <c r="D515" s="5"/>
      <c r="E515" s="30"/>
      <c r="F515" s="7"/>
      <c r="G515" s="8"/>
      <c r="H515" s="9"/>
      <c r="I515" s="5" t="str">
        <f>O516</f>
        <v/>
      </c>
      <c r="J515" s="10"/>
      <c r="K515" s="137"/>
      <c r="N515" s="1"/>
      <c r="X515" s="1"/>
    </row>
    <row r="516" spans="2:25" ht="13" customHeight="1">
      <c r="B516" s="12"/>
      <c r="C516" s="13"/>
      <c r="D516" s="14"/>
      <c r="E516" s="31"/>
      <c r="F516" s="16"/>
      <c r="G516" s="17">
        <f>N516</f>
        <v>0</v>
      </c>
      <c r="H516" s="18">
        <f>IF(C516&lt;&gt;"計",ROUND(E516*G516,0),SUM(H$1:H515))</f>
        <v>0</v>
      </c>
      <c r="I516" s="14"/>
      <c r="J516" s="19"/>
      <c r="K516" s="29"/>
      <c r="N516" s="1">
        <f>MIN(P516,R516,T516,V516,X516)</f>
        <v>0</v>
      </c>
      <c r="O516" s="11" t="str">
        <f>IF(S516&lt;&gt;"",S516,IF(Q516&lt;&gt;"",Q516,IF(U516&lt;&gt;"",U516,IF(W516&lt;&gt;"",W516,Y516))))</f>
        <v/>
      </c>
      <c r="P516" s="26" t="str">
        <f>IFERROR(VLOOKUP(M516,#REF!,3,0),"")</f>
        <v/>
      </c>
      <c r="Q516" s="26" t="str">
        <f>IFERROR(VLOOKUP(M516,#REF!,4,0),"")</f>
        <v/>
      </c>
      <c r="R516" s="26" t="str">
        <f>IFERROR(VLOOKUP(M516,#REF!,3,0),"")</f>
        <v/>
      </c>
      <c r="S516" s="26" t="str">
        <f>IFERROR(VLOOKUP(M516,#REF!,4,0),"")</f>
        <v/>
      </c>
      <c r="T516" s="26" t="str">
        <f>IFERROR(VLOOKUP(M516,#REF!,10,0),"")</f>
        <v/>
      </c>
      <c r="U516" s="26" t="str">
        <f>IFERROR(VLOOKUP(M516,#REF!,1,0),"")</f>
        <v/>
      </c>
      <c r="V516" s="26" t="str">
        <f>IFERROR(VLOOKUP(M516,#REF!,10,0),"")</f>
        <v/>
      </c>
      <c r="W516" s="26" t="str">
        <f>IFERROR(VLOOKUP(M516,#REF!,1,0),"")</f>
        <v/>
      </c>
      <c r="X516" s="1" t="str">
        <f>IFERROR(VLOOKUP(M516,#REF!,10,0),"")</f>
        <v/>
      </c>
      <c r="Y516" s="11" t="str">
        <f>IFERROR(VLOOKUP(M516,#REF!,1,0),"")</f>
        <v/>
      </c>
    </row>
    <row r="517" spans="2:25" ht="13" customHeight="1">
      <c r="B517" s="3"/>
      <c r="C517" s="4"/>
      <c r="D517" s="5"/>
      <c r="E517" s="30"/>
      <c r="F517" s="7"/>
      <c r="G517" s="8"/>
      <c r="H517" s="9"/>
      <c r="I517" s="5" t="str">
        <f>O518</f>
        <v/>
      </c>
      <c r="J517" s="10"/>
      <c r="K517" s="137"/>
      <c r="N517" s="1"/>
      <c r="X517" s="1"/>
    </row>
    <row r="518" spans="2:25" ht="13" customHeight="1">
      <c r="B518" s="12"/>
      <c r="C518" s="13"/>
      <c r="D518" s="14"/>
      <c r="E518" s="31"/>
      <c r="F518" s="16"/>
      <c r="G518" s="17">
        <f>N518</f>
        <v>0</v>
      </c>
      <c r="H518" s="18">
        <f>IF(C518&lt;&gt;"計",ROUND(E518*G518,0),SUM(H$1:H517))</f>
        <v>0</v>
      </c>
      <c r="I518" s="14"/>
      <c r="J518" s="19"/>
      <c r="K518" s="29"/>
      <c r="N518" s="1">
        <f>MIN(P518,R518,T518,V518,X518)</f>
        <v>0</v>
      </c>
      <c r="O518" s="11" t="str">
        <f>IF(S518&lt;&gt;"",S518,IF(Q518&lt;&gt;"",Q518,IF(U518&lt;&gt;"",U518,IF(W518&lt;&gt;"",W518,Y518))))</f>
        <v/>
      </c>
      <c r="P518" s="26" t="str">
        <f>IFERROR(VLOOKUP(M518,#REF!,3,0),"")</f>
        <v/>
      </c>
      <c r="Q518" s="26" t="str">
        <f>IFERROR(VLOOKUP(M518,#REF!,4,0),"")</f>
        <v/>
      </c>
      <c r="R518" s="26" t="str">
        <f>IFERROR(VLOOKUP(M518,#REF!,3,0),"")</f>
        <v/>
      </c>
      <c r="S518" s="26" t="str">
        <f>IFERROR(VLOOKUP(M518,#REF!,4,0),"")</f>
        <v/>
      </c>
      <c r="T518" s="26" t="str">
        <f>IFERROR(VLOOKUP(M518,#REF!,10,0),"")</f>
        <v/>
      </c>
      <c r="U518" s="26" t="str">
        <f>IFERROR(VLOOKUP(M518,#REF!,1,0),"")</f>
        <v/>
      </c>
      <c r="V518" s="26" t="str">
        <f>IFERROR(VLOOKUP(M518,#REF!,10,0),"")</f>
        <v/>
      </c>
      <c r="W518" s="26" t="str">
        <f>IFERROR(VLOOKUP(M518,#REF!,1,0),"")</f>
        <v/>
      </c>
      <c r="X518" s="1" t="str">
        <f>IFERROR(VLOOKUP(M518,#REF!,10,0),"")</f>
        <v/>
      </c>
      <c r="Y518" s="11" t="str">
        <f>IFERROR(VLOOKUP(M518,#REF!,1,0),"")</f>
        <v/>
      </c>
    </row>
    <row r="519" spans="2:25" ht="13" customHeight="1">
      <c r="B519" s="3"/>
      <c r="C519" s="4"/>
      <c r="D519" s="5"/>
      <c r="E519" s="30"/>
      <c r="F519" s="7"/>
      <c r="G519" s="8"/>
      <c r="H519" s="9"/>
      <c r="I519" s="5" t="str">
        <f>O520</f>
        <v/>
      </c>
      <c r="J519" s="10"/>
      <c r="K519" s="137"/>
      <c r="N519" s="1"/>
      <c r="X519" s="1"/>
    </row>
    <row r="520" spans="2:25" ht="13" customHeight="1">
      <c r="B520" s="12"/>
      <c r="C520" s="13"/>
      <c r="D520" s="14"/>
      <c r="E520" s="31"/>
      <c r="F520" s="16"/>
      <c r="G520" s="17">
        <f>N520</f>
        <v>0</v>
      </c>
      <c r="H520" s="18">
        <f>IF(C520&lt;&gt;"計",ROUND(E520*G520,0),SUM(H$1:H519))</f>
        <v>0</v>
      </c>
      <c r="I520" s="14"/>
      <c r="J520" s="19"/>
      <c r="K520" s="29"/>
      <c r="N520" s="1">
        <f>MIN(P520,R520,T520,V520,X520)</f>
        <v>0</v>
      </c>
      <c r="O520" s="11" t="str">
        <f>IF(S520&lt;&gt;"",S520,IF(Q520&lt;&gt;"",Q520,IF(U520&lt;&gt;"",U520,IF(W520&lt;&gt;"",W520,Y520))))</f>
        <v/>
      </c>
      <c r="P520" s="26" t="str">
        <f>IFERROR(VLOOKUP(M520,#REF!,3,0),"")</f>
        <v/>
      </c>
      <c r="Q520" s="26" t="str">
        <f>IFERROR(VLOOKUP(M520,#REF!,4,0),"")</f>
        <v/>
      </c>
      <c r="R520" s="26" t="str">
        <f>IFERROR(VLOOKUP(M520,#REF!,3,0),"")</f>
        <v/>
      </c>
      <c r="S520" s="26" t="str">
        <f>IFERROR(VLOOKUP(M520,#REF!,4,0),"")</f>
        <v/>
      </c>
      <c r="T520" s="26" t="str">
        <f>IFERROR(VLOOKUP(M520,#REF!,10,0),"")</f>
        <v/>
      </c>
      <c r="U520" s="26" t="str">
        <f>IFERROR(VLOOKUP(M520,#REF!,1,0),"")</f>
        <v/>
      </c>
      <c r="V520" s="26" t="str">
        <f>IFERROR(VLOOKUP(M520,#REF!,10,0),"")</f>
        <v/>
      </c>
      <c r="W520" s="26" t="str">
        <f>IFERROR(VLOOKUP(M520,#REF!,1,0),"")</f>
        <v/>
      </c>
      <c r="X520" s="1" t="str">
        <f>IFERROR(VLOOKUP(M520,#REF!,10,0),"")</f>
        <v/>
      </c>
      <c r="Y520" s="11" t="str">
        <f>IFERROR(VLOOKUP(M520,#REF!,1,0),"")</f>
        <v/>
      </c>
    </row>
    <row r="521" spans="2:25" ht="13" customHeight="1">
      <c r="B521" s="3"/>
      <c r="C521" s="4"/>
      <c r="D521" s="5"/>
      <c r="E521" s="30"/>
      <c r="F521" s="7"/>
      <c r="G521" s="8"/>
      <c r="H521" s="9"/>
      <c r="I521" s="5" t="str">
        <f>O522</f>
        <v/>
      </c>
      <c r="J521" s="10"/>
      <c r="K521" s="137"/>
      <c r="N521" s="1"/>
      <c r="X521" s="1"/>
    </row>
    <row r="522" spans="2:25" ht="13" customHeight="1">
      <c r="B522" s="12"/>
      <c r="C522" s="13"/>
      <c r="D522" s="14"/>
      <c r="E522" s="31"/>
      <c r="F522" s="16"/>
      <c r="G522" s="17">
        <f>N522</f>
        <v>0</v>
      </c>
      <c r="H522" s="18">
        <f>IF(C522&lt;&gt;"計",ROUND(E522*G522,0),SUM(H$1:H521))</f>
        <v>0</v>
      </c>
      <c r="I522" s="14"/>
      <c r="J522" s="19"/>
      <c r="K522" s="29"/>
      <c r="N522" s="1">
        <f>MIN(P522,R522,T522,V522,X522)</f>
        <v>0</v>
      </c>
      <c r="O522" s="11" t="str">
        <f>IF(S522&lt;&gt;"",S522,IF(Q522&lt;&gt;"",Q522,IF(U522&lt;&gt;"",U522,IF(W522&lt;&gt;"",W522,Y522))))</f>
        <v/>
      </c>
      <c r="P522" s="26" t="str">
        <f>IFERROR(VLOOKUP(M522,#REF!,3,0),"")</f>
        <v/>
      </c>
      <c r="Q522" s="26" t="str">
        <f>IFERROR(VLOOKUP(M522,#REF!,4,0),"")</f>
        <v/>
      </c>
      <c r="R522" s="26" t="str">
        <f>IFERROR(VLOOKUP(M522,#REF!,3,0),"")</f>
        <v/>
      </c>
      <c r="S522" s="26" t="str">
        <f>IFERROR(VLOOKUP(M522,#REF!,4,0),"")</f>
        <v/>
      </c>
      <c r="T522" s="26" t="str">
        <f>IFERROR(VLOOKUP(M522,#REF!,10,0),"")</f>
        <v/>
      </c>
      <c r="U522" s="26" t="str">
        <f>IFERROR(VLOOKUP(M522,#REF!,1,0),"")</f>
        <v/>
      </c>
      <c r="V522" s="26" t="str">
        <f>IFERROR(VLOOKUP(M522,#REF!,10,0),"")</f>
        <v/>
      </c>
      <c r="W522" s="26" t="str">
        <f>IFERROR(VLOOKUP(M522,#REF!,1,0),"")</f>
        <v/>
      </c>
      <c r="X522" s="1" t="str">
        <f>IFERROR(VLOOKUP(M522,#REF!,10,0),"")</f>
        <v/>
      </c>
      <c r="Y522" s="11" t="str">
        <f>IFERROR(VLOOKUP(M522,#REF!,1,0),"")</f>
        <v/>
      </c>
    </row>
    <row r="523" spans="2:25" ht="13" customHeight="1">
      <c r="B523" s="3"/>
      <c r="C523" s="4"/>
      <c r="D523" s="5"/>
      <c r="E523" s="30"/>
      <c r="F523" s="7"/>
      <c r="G523" s="8"/>
      <c r="H523" s="9"/>
      <c r="I523" s="5"/>
      <c r="J523" s="10"/>
      <c r="K523" s="137"/>
      <c r="N523" s="1"/>
      <c r="X523" s="1"/>
    </row>
    <row r="524" spans="2:25" ht="13" customHeight="1">
      <c r="B524" s="12"/>
      <c r="C524" s="13"/>
      <c r="D524" s="14"/>
      <c r="E524" s="31"/>
      <c r="F524" s="16"/>
      <c r="G524" s="17">
        <f>N524</f>
        <v>0</v>
      </c>
      <c r="H524" s="18">
        <f>IF(C524&lt;&gt;"計",ROUND(E524*G524,0),SUM(H$1:H523))</f>
        <v>0</v>
      </c>
      <c r="I524" s="14"/>
      <c r="J524" s="19"/>
      <c r="K524" s="29"/>
      <c r="N524" s="1">
        <f>MIN(P524,R524,T524,V524,X524)</f>
        <v>0</v>
      </c>
      <c r="O524" s="11" t="str">
        <f>IF(S524&lt;&gt;"",S524,IF(Q524&lt;&gt;"",Q524,IF(U524&lt;&gt;"",U524,IF(W524&lt;&gt;"",W524,Y524))))</f>
        <v/>
      </c>
      <c r="P524" s="26" t="str">
        <f>IFERROR(VLOOKUP(M524,#REF!,3,0),"")</f>
        <v/>
      </c>
      <c r="Q524" s="26" t="str">
        <f>IFERROR(VLOOKUP(M524,#REF!,4,0),"")</f>
        <v/>
      </c>
      <c r="R524" s="26" t="str">
        <f>IFERROR(VLOOKUP(M524,#REF!,3,0),"")</f>
        <v/>
      </c>
      <c r="S524" s="26" t="str">
        <f>IFERROR(VLOOKUP(M524,#REF!,4,0),"")</f>
        <v/>
      </c>
      <c r="T524" s="26" t="str">
        <f>IFERROR(VLOOKUP(M524,#REF!,10,0),"")</f>
        <v/>
      </c>
      <c r="U524" s="26" t="str">
        <f>IFERROR(VLOOKUP(M524,#REF!,1,0),"")</f>
        <v/>
      </c>
      <c r="V524" s="26" t="str">
        <f>IFERROR(VLOOKUP(M524,#REF!,10,0),"")</f>
        <v/>
      </c>
      <c r="W524" s="26" t="str">
        <f>IFERROR(VLOOKUP(M524,#REF!,1,0),"")</f>
        <v/>
      </c>
      <c r="X524" s="1" t="str">
        <f>IFERROR(VLOOKUP(M524,#REF!,10,0),"")</f>
        <v/>
      </c>
      <c r="Y524" s="11" t="str">
        <f>IFERROR(VLOOKUP(M524,#REF!,1,0),"")</f>
        <v/>
      </c>
    </row>
    <row r="525" spans="2:25" ht="13" customHeight="1">
      <c r="B525" s="3"/>
      <c r="C525" s="4"/>
      <c r="D525" s="5"/>
      <c r="E525" s="30"/>
      <c r="F525" s="7"/>
      <c r="G525" s="8"/>
      <c r="H525" s="9"/>
      <c r="I525" s="5"/>
      <c r="J525" s="10"/>
      <c r="K525" s="137"/>
      <c r="N525" s="1"/>
      <c r="X525" s="1"/>
    </row>
    <row r="526" spans="2:25" ht="13" customHeight="1">
      <c r="B526" s="12"/>
      <c r="C526" s="13"/>
      <c r="D526" s="14"/>
      <c r="E526" s="31"/>
      <c r="F526" s="16"/>
      <c r="G526" s="17">
        <f>N526</f>
        <v>0</v>
      </c>
      <c r="H526" s="18">
        <f>IF(C526&lt;&gt;"計",ROUND(E526*G526,0),SUM(H$1:H525))</f>
        <v>0</v>
      </c>
      <c r="I526" s="14"/>
      <c r="J526" s="19"/>
      <c r="K526" s="29"/>
      <c r="N526" s="1">
        <f>MIN(P526,R526,T526,V526,X526)</f>
        <v>0</v>
      </c>
      <c r="O526" s="11" t="str">
        <f>IF(S526&lt;&gt;"",S526,IF(Q526&lt;&gt;"",Q526,IF(U526&lt;&gt;"",U526,IF(W526&lt;&gt;"",W526,Y526))))</f>
        <v/>
      </c>
      <c r="P526" s="26" t="str">
        <f>IFERROR(VLOOKUP(M526,#REF!,3,0),"")</f>
        <v/>
      </c>
      <c r="Q526" s="26" t="str">
        <f>IFERROR(VLOOKUP(M526,#REF!,4,0),"")</f>
        <v/>
      </c>
      <c r="R526" s="26" t="str">
        <f>IFERROR(VLOOKUP(M526,#REF!,3,0),"")</f>
        <v/>
      </c>
      <c r="S526" s="26" t="str">
        <f>IFERROR(VLOOKUP(M526,#REF!,4,0),"")</f>
        <v/>
      </c>
      <c r="T526" s="26" t="str">
        <f>IFERROR(VLOOKUP(M526,#REF!,10,0),"")</f>
        <v/>
      </c>
      <c r="U526" s="26" t="str">
        <f>IFERROR(VLOOKUP(M526,#REF!,1,0),"")</f>
        <v/>
      </c>
      <c r="V526" s="26" t="str">
        <f>IFERROR(VLOOKUP(M526,#REF!,10,0),"")</f>
        <v/>
      </c>
      <c r="W526" s="26" t="str">
        <f>IFERROR(VLOOKUP(M526,#REF!,1,0),"")</f>
        <v/>
      </c>
      <c r="X526" s="1" t="str">
        <f>IFERROR(VLOOKUP(M526,#REF!,10,0),"")</f>
        <v/>
      </c>
      <c r="Y526" s="11" t="str">
        <f>IFERROR(VLOOKUP(M526,#REF!,1,0),"")</f>
        <v/>
      </c>
    </row>
    <row r="527" spans="2:25" ht="13" customHeight="1">
      <c r="B527" s="3"/>
      <c r="C527" s="4"/>
      <c r="D527" s="5"/>
      <c r="E527" s="30"/>
      <c r="F527" s="7"/>
      <c r="G527" s="8"/>
      <c r="H527" s="9"/>
      <c r="I527" s="5"/>
      <c r="J527" s="10"/>
      <c r="K527" s="137"/>
      <c r="N527" s="1"/>
      <c r="X527" s="1"/>
    </row>
    <row r="528" spans="2:25" ht="13" customHeight="1">
      <c r="B528" s="12"/>
      <c r="C528" s="13"/>
      <c r="D528" s="14"/>
      <c r="E528" s="31"/>
      <c r="F528" s="16"/>
      <c r="G528" s="17">
        <f>N528</f>
        <v>0</v>
      </c>
      <c r="H528" s="18">
        <f>IF(C528&lt;&gt;"計",ROUND(E528*G528,0),SUM(H$1:H527))</f>
        <v>0</v>
      </c>
      <c r="I528" s="14"/>
      <c r="J528" s="19"/>
      <c r="K528" s="29"/>
      <c r="N528" s="1">
        <f>MIN(P528,R528,T528,V528,X528)</f>
        <v>0</v>
      </c>
      <c r="O528" s="11" t="str">
        <f>IF(S528&lt;&gt;"",S528,IF(Q528&lt;&gt;"",Q528,IF(U528&lt;&gt;"",U528,IF(W528&lt;&gt;"",W528,Y528))))</f>
        <v/>
      </c>
      <c r="P528" s="26" t="str">
        <f>IFERROR(VLOOKUP(M528,#REF!,3,0),"")</f>
        <v/>
      </c>
      <c r="Q528" s="26" t="str">
        <f>IFERROR(VLOOKUP(M528,#REF!,4,0),"")</f>
        <v/>
      </c>
      <c r="R528" s="26" t="str">
        <f>IFERROR(VLOOKUP(M528,#REF!,3,0),"")</f>
        <v/>
      </c>
      <c r="S528" s="26" t="str">
        <f>IFERROR(VLOOKUP(M528,#REF!,4,0),"")</f>
        <v/>
      </c>
      <c r="T528" s="26" t="str">
        <f>IFERROR(VLOOKUP(M528,#REF!,10,0),"")</f>
        <v/>
      </c>
      <c r="U528" s="26" t="str">
        <f>IFERROR(VLOOKUP(M528,#REF!,1,0),"")</f>
        <v/>
      </c>
      <c r="V528" s="26" t="str">
        <f>IFERROR(VLOOKUP(M528,#REF!,10,0),"")</f>
        <v/>
      </c>
      <c r="W528" s="26" t="str">
        <f>IFERROR(VLOOKUP(M528,#REF!,1,0),"")</f>
        <v/>
      </c>
      <c r="X528" s="1" t="str">
        <f>IFERROR(VLOOKUP(M528,#REF!,10,0),"")</f>
        <v/>
      </c>
      <c r="Y528" s="11" t="str">
        <f>IFERROR(VLOOKUP(M528,#REF!,1,0),"")</f>
        <v/>
      </c>
    </row>
    <row r="529" spans="2:25" ht="13" customHeight="1">
      <c r="B529" s="3"/>
      <c r="C529" s="4"/>
      <c r="D529" s="5"/>
      <c r="E529" s="30"/>
      <c r="F529" s="7"/>
      <c r="G529" s="8"/>
      <c r="H529" s="9"/>
      <c r="I529" s="5"/>
      <c r="J529" s="10"/>
      <c r="K529" s="137"/>
      <c r="N529" s="1"/>
      <c r="X529" s="1"/>
    </row>
    <row r="530" spans="2:25" ht="13" customHeight="1">
      <c r="B530" s="12"/>
      <c r="C530" s="13"/>
      <c r="D530" s="14"/>
      <c r="E530" s="31"/>
      <c r="F530" s="16"/>
      <c r="G530" s="17">
        <f>N530</f>
        <v>0</v>
      </c>
      <c r="H530" s="18">
        <f>IF(C530&lt;&gt;"計",ROUND(E530*G530,0),SUM(H$1:H529))</f>
        <v>0</v>
      </c>
      <c r="I530" s="14"/>
      <c r="J530" s="19"/>
      <c r="K530" s="29"/>
      <c r="N530" s="1">
        <f>MIN(P530,R530,T530,V530,X530)</f>
        <v>0</v>
      </c>
      <c r="O530" s="11" t="str">
        <f>IF(S530&lt;&gt;"",S530,IF(Q530&lt;&gt;"",Q530,IF(U530&lt;&gt;"",U530,IF(W530&lt;&gt;"",W530,Y530))))</f>
        <v/>
      </c>
      <c r="P530" s="26" t="str">
        <f>IFERROR(VLOOKUP(M530,#REF!,3,0),"")</f>
        <v/>
      </c>
      <c r="Q530" s="26" t="str">
        <f>IFERROR(VLOOKUP(M530,#REF!,4,0),"")</f>
        <v/>
      </c>
      <c r="R530" s="26" t="str">
        <f>IFERROR(VLOOKUP(M530,#REF!,3,0),"")</f>
        <v/>
      </c>
      <c r="S530" s="26" t="str">
        <f>IFERROR(VLOOKUP(M530,#REF!,4,0),"")</f>
        <v/>
      </c>
      <c r="T530" s="26" t="str">
        <f>IFERROR(VLOOKUP(M530,#REF!,10,0),"")</f>
        <v/>
      </c>
      <c r="U530" s="26" t="str">
        <f>IFERROR(VLOOKUP(M530,#REF!,1,0),"")</f>
        <v/>
      </c>
      <c r="V530" s="26" t="str">
        <f>IFERROR(VLOOKUP(M530,#REF!,10,0),"")</f>
        <v/>
      </c>
      <c r="W530" s="26" t="str">
        <f>IFERROR(VLOOKUP(M530,#REF!,1,0),"")</f>
        <v/>
      </c>
      <c r="X530" s="1" t="str">
        <f>IFERROR(VLOOKUP(M530,#REF!,10,0),"")</f>
        <v/>
      </c>
      <c r="Y530" s="11" t="str">
        <f>IFERROR(VLOOKUP(M530,#REF!,1,0),"")</f>
        <v/>
      </c>
    </row>
    <row r="531" spans="2:25" ht="13" customHeight="1">
      <c r="B531" s="3"/>
      <c r="C531" s="4"/>
      <c r="D531" s="5"/>
      <c r="E531" s="30"/>
      <c r="F531" s="7"/>
      <c r="G531" s="8"/>
      <c r="H531" s="9"/>
      <c r="I531" s="5"/>
      <c r="J531" s="10"/>
      <c r="K531" s="137"/>
      <c r="N531" s="1"/>
      <c r="X531" s="1"/>
    </row>
    <row r="532" spans="2:25" ht="13" customHeight="1">
      <c r="B532" s="12"/>
      <c r="C532" s="13"/>
      <c r="D532" s="14"/>
      <c r="E532" s="31"/>
      <c r="F532" s="16"/>
      <c r="G532" s="17">
        <f>N532</f>
        <v>0</v>
      </c>
      <c r="H532" s="18">
        <f>IF(C532&lt;&gt;"計",ROUND(E532*G532,0),SUM(H$1:H531))</f>
        <v>0</v>
      </c>
      <c r="I532" s="14"/>
      <c r="J532" s="19"/>
      <c r="K532" s="29"/>
      <c r="N532" s="1">
        <f>MIN(P532,R532,T532,V532,X532)</f>
        <v>0</v>
      </c>
      <c r="O532" s="11" t="str">
        <f>IF(S532&lt;&gt;"",S532,IF(Q532&lt;&gt;"",Q532,IF(U532&lt;&gt;"",U532,IF(W532&lt;&gt;"",W532,Y532))))</f>
        <v/>
      </c>
      <c r="P532" s="26" t="str">
        <f>IFERROR(VLOOKUP(M532,#REF!,3,0),"")</f>
        <v/>
      </c>
      <c r="Q532" s="26" t="str">
        <f>IFERROR(VLOOKUP(M532,#REF!,4,0),"")</f>
        <v/>
      </c>
      <c r="R532" s="26" t="str">
        <f>IFERROR(VLOOKUP(M532,#REF!,3,0),"")</f>
        <v/>
      </c>
      <c r="S532" s="26" t="str">
        <f>IFERROR(VLOOKUP(M532,#REF!,4,0),"")</f>
        <v/>
      </c>
      <c r="T532" s="26" t="str">
        <f>IFERROR(VLOOKUP(M532,#REF!,10,0),"")</f>
        <v/>
      </c>
      <c r="U532" s="26" t="str">
        <f>IFERROR(VLOOKUP(M532,#REF!,1,0),"")</f>
        <v/>
      </c>
      <c r="V532" s="26" t="str">
        <f>IFERROR(VLOOKUP(M532,#REF!,10,0),"")</f>
        <v/>
      </c>
      <c r="W532" s="26" t="str">
        <f>IFERROR(VLOOKUP(M532,#REF!,1,0),"")</f>
        <v/>
      </c>
      <c r="X532" s="1" t="str">
        <f>IFERROR(VLOOKUP(M532,#REF!,10,0),"")</f>
        <v/>
      </c>
      <c r="Y532" s="11" t="str">
        <f>IFERROR(VLOOKUP(M532,#REF!,1,0),"")</f>
        <v/>
      </c>
    </row>
    <row r="533" spans="2:25" ht="13" customHeight="1">
      <c r="B533" s="3"/>
      <c r="C533" s="4"/>
      <c r="D533" s="5"/>
      <c r="E533" s="30"/>
      <c r="F533" s="7"/>
      <c r="G533" s="8"/>
      <c r="H533" s="9"/>
      <c r="I533" s="5" t="str">
        <f>O534</f>
        <v/>
      </c>
      <c r="J533" s="10"/>
      <c r="K533" s="137"/>
      <c r="N533" s="1"/>
      <c r="X533" s="1"/>
    </row>
    <row r="534" spans="2:25" ht="13" customHeight="1">
      <c r="B534" s="12"/>
      <c r="C534" s="13"/>
      <c r="D534" s="14"/>
      <c r="E534" s="31"/>
      <c r="F534" s="16"/>
      <c r="G534" s="17">
        <f>N534</f>
        <v>0</v>
      </c>
      <c r="H534" s="18">
        <f>IF(C534&lt;&gt;"計",ROUND(E534*G534,0),SUM(H$1:H533))</f>
        <v>0</v>
      </c>
      <c r="I534" s="14"/>
      <c r="J534" s="19"/>
      <c r="K534" s="29"/>
      <c r="N534" s="1">
        <f>MIN(P534,R534,T534,V534,X534)</f>
        <v>0</v>
      </c>
      <c r="O534" s="11" t="str">
        <f>IF(S534&lt;&gt;"",S534,IF(Q534&lt;&gt;"",Q534,IF(U534&lt;&gt;"",U534,IF(W534&lt;&gt;"",W534,Y534))))</f>
        <v/>
      </c>
      <c r="P534" s="26" t="str">
        <f>IFERROR(VLOOKUP(M534,#REF!,3,0),"")</f>
        <v/>
      </c>
      <c r="Q534" s="26" t="str">
        <f>IFERROR(VLOOKUP(M534,#REF!,4,0),"")</f>
        <v/>
      </c>
      <c r="R534" s="26" t="str">
        <f>IFERROR(VLOOKUP(M534,#REF!,3,0),"")</f>
        <v/>
      </c>
      <c r="S534" s="26" t="str">
        <f>IFERROR(VLOOKUP(M534,#REF!,4,0),"")</f>
        <v/>
      </c>
      <c r="T534" s="26" t="str">
        <f>IFERROR(VLOOKUP(M534,#REF!,10,0),"")</f>
        <v/>
      </c>
      <c r="U534" s="26" t="str">
        <f>IFERROR(VLOOKUP(M534,#REF!,1,0),"")</f>
        <v/>
      </c>
      <c r="V534" s="26" t="str">
        <f>IFERROR(VLOOKUP(M534,#REF!,10,0),"")</f>
        <v/>
      </c>
      <c r="W534" s="26" t="str">
        <f>IFERROR(VLOOKUP(M534,#REF!,1,0),"")</f>
        <v/>
      </c>
      <c r="X534" s="1" t="str">
        <f>IFERROR(VLOOKUP(M534,#REF!,10,0),"")</f>
        <v/>
      </c>
      <c r="Y534" s="11" t="str">
        <f>IFERROR(VLOOKUP(M534,#REF!,1,0),"")</f>
        <v/>
      </c>
    </row>
    <row r="535" spans="2:25" ht="13" customHeight="1">
      <c r="B535" s="3"/>
      <c r="C535" s="4"/>
      <c r="D535" s="5"/>
      <c r="E535" s="30"/>
      <c r="F535" s="7"/>
      <c r="G535" s="8"/>
      <c r="H535" s="9"/>
      <c r="I535" s="5" t="str">
        <f>O536</f>
        <v/>
      </c>
      <c r="J535" s="10"/>
      <c r="K535" s="137"/>
      <c r="N535" s="1"/>
      <c r="X535" s="1"/>
    </row>
    <row r="536" spans="2:25" ht="13" customHeight="1">
      <c r="B536" s="12"/>
      <c r="C536" s="13"/>
      <c r="D536" s="14"/>
      <c r="E536" s="31"/>
      <c r="F536" s="16"/>
      <c r="G536" s="17">
        <f>N536</f>
        <v>0</v>
      </c>
      <c r="H536" s="18">
        <f>IF(C536&lt;&gt;"計",ROUND(E536*G536,0),SUM(H$1:H535))</f>
        <v>0</v>
      </c>
      <c r="I536" s="14"/>
      <c r="J536" s="19"/>
      <c r="K536" s="29"/>
      <c r="N536" s="1">
        <f>MIN(P536,R536,T536,V536,X536)</f>
        <v>0</v>
      </c>
      <c r="O536" s="11" t="str">
        <f>IF(S536&lt;&gt;"",S536,IF(Q536&lt;&gt;"",Q536,IF(U536&lt;&gt;"",U536,IF(W536&lt;&gt;"",W536,Y536))))</f>
        <v/>
      </c>
      <c r="P536" s="26" t="str">
        <f>IFERROR(VLOOKUP(M536,#REF!,3,0),"")</f>
        <v/>
      </c>
      <c r="Q536" s="26" t="str">
        <f>IFERROR(VLOOKUP(M536,#REF!,4,0),"")</f>
        <v/>
      </c>
      <c r="R536" s="26" t="str">
        <f>IFERROR(VLOOKUP(M536,#REF!,3,0),"")</f>
        <v/>
      </c>
      <c r="S536" s="26" t="str">
        <f>IFERROR(VLOOKUP(M536,#REF!,4,0),"")</f>
        <v/>
      </c>
      <c r="T536" s="26" t="str">
        <f>IFERROR(VLOOKUP(M536,#REF!,10,0),"")</f>
        <v/>
      </c>
      <c r="U536" s="26" t="str">
        <f>IFERROR(VLOOKUP(M536,#REF!,1,0),"")</f>
        <v/>
      </c>
      <c r="V536" s="26" t="str">
        <f>IFERROR(VLOOKUP(M536,#REF!,10,0),"")</f>
        <v/>
      </c>
      <c r="W536" s="26" t="str">
        <f>IFERROR(VLOOKUP(M536,#REF!,1,0),"")</f>
        <v/>
      </c>
      <c r="X536" s="1" t="str">
        <f>IFERROR(VLOOKUP(M536,#REF!,10,0),"")</f>
        <v/>
      </c>
      <c r="Y536" s="11" t="str">
        <f>IFERROR(VLOOKUP(M536,#REF!,1,0),"")</f>
        <v/>
      </c>
    </row>
    <row r="537" spans="2:25" ht="13" customHeight="1">
      <c r="B537" s="3"/>
      <c r="C537" s="4"/>
      <c r="D537" s="5"/>
      <c r="E537" s="30"/>
      <c r="F537" s="7"/>
      <c r="G537" s="8"/>
      <c r="H537" s="9"/>
      <c r="I537" s="5" t="str">
        <f>O538</f>
        <v/>
      </c>
      <c r="J537" s="10"/>
      <c r="K537" s="137"/>
      <c r="N537" s="1"/>
      <c r="X537" s="1"/>
    </row>
    <row r="538" spans="2:25" ht="13" customHeight="1">
      <c r="B538" s="12"/>
      <c r="C538" s="13"/>
      <c r="D538" s="14"/>
      <c r="E538" s="31"/>
      <c r="F538" s="16"/>
      <c r="G538" s="17">
        <f>N538</f>
        <v>0</v>
      </c>
      <c r="H538" s="18">
        <f>IF(C538&lt;&gt;"計",ROUND(E538*G538,0),SUM(H$1:H537))</f>
        <v>0</v>
      </c>
      <c r="I538" s="14"/>
      <c r="J538" s="19"/>
      <c r="K538" s="29"/>
      <c r="N538" s="1">
        <f>MIN(P538,R538,T538,V538,X538)</f>
        <v>0</v>
      </c>
      <c r="O538" s="11" t="str">
        <f>IF(S538&lt;&gt;"",S538,IF(Q538&lt;&gt;"",Q538,IF(U538&lt;&gt;"",U538,IF(W538&lt;&gt;"",W538,Y538))))</f>
        <v/>
      </c>
      <c r="P538" s="26" t="str">
        <f>IFERROR(VLOOKUP(M538,#REF!,3,0),"")</f>
        <v/>
      </c>
      <c r="Q538" s="26" t="str">
        <f>IFERROR(VLOOKUP(M538,#REF!,4,0),"")</f>
        <v/>
      </c>
      <c r="R538" s="26" t="str">
        <f>IFERROR(VLOOKUP(M538,#REF!,3,0),"")</f>
        <v/>
      </c>
      <c r="S538" s="26" t="str">
        <f>IFERROR(VLOOKUP(M538,#REF!,4,0),"")</f>
        <v/>
      </c>
      <c r="T538" s="26" t="str">
        <f>IFERROR(VLOOKUP(M538,#REF!,10,0),"")</f>
        <v/>
      </c>
      <c r="U538" s="26" t="str">
        <f>IFERROR(VLOOKUP(M538,#REF!,1,0),"")</f>
        <v/>
      </c>
      <c r="V538" s="26" t="str">
        <f>IFERROR(VLOOKUP(M538,#REF!,10,0),"")</f>
        <v/>
      </c>
      <c r="W538" s="26" t="str">
        <f>IFERROR(VLOOKUP(M538,#REF!,1,0),"")</f>
        <v/>
      </c>
      <c r="X538" s="1" t="str">
        <f>IFERROR(VLOOKUP(M538,#REF!,10,0),"")</f>
        <v/>
      </c>
      <c r="Y538" s="11" t="str">
        <f>IFERROR(VLOOKUP(M538,#REF!,1,0),"")</f>
        <v/>
      </c>
    </row>
    <row r="539" spans="2:25" ht="13" customHeight="1">
      <c r="B539" s="3"/>
      <c r="C539" s="4"/>
      <c r="D539" s="5"/>
      <c r="E539" s="30"/>
      <c r="F539" s="7"/>
      <c r="G539" s="8"/>
      <c r="H539" s="9"/>
      <c r="I539" s="5" t="str">
        <f>O540</f>
        <v/>
      </c>
      <c r="J539" s="10"/>
      <c r="K539" s="137"/>
      <c r="N539" s="1"/>
      <c r="X539" s="1"/>
    </row>
    <row r="540" spans="2:25" ht="13" customHeight="1">
      <c r="B540" s="12"/>
      <c r="C540" s="16"/>
      <c r="D540" s="14"/>
      <c r="E540" s="31"/>
      <c r="F540" s="16"/>
      <c r="G540" s="17">
        <f>N540</f>
        <v>0</v>
      </c>
      <c r="H540" s="18"/>
      <c r="I540" s="14"/>
      <c r="J540" s="19"/>
      <c r="K540" s="29"/>
      <c r="N540" s="1">
        <f>MIN(P540,R540,T540,V540,X540)</f>
        <v>0</v>
      </c>
      <c r="O540" s="11" t="str">
        <f>IF(S540&lt;&gt;"",S540,IF(Q540&lt;&gt;"",Q540,IF(U540&lt;&gt;"",U540,IF(W540&lt;&gt;"",W540,Y540))))</f>
        <v/>
      </c>
      <c r="P540" s="26" t="str">
        <f>IFERROR(VLOOKUP(M540,#REF!,3,0),"")</f>
        <v/>
      </c>
      <c r="Q540" s="26" t="str">
        <f>IFERROR(VLOOKUP(M540,#REF!,4,0),"")</f>
        <v/>
      </c>
      <c r="R540" s="26" t="str">
        <f>IFERROR(VLOOKUP(M540,#REF!,3,0),"")</f>
        <v/>
      </c>
      <c r="S540" s="26" t="str">
        <f>IFERROR(VLOOKUP(M540,#REF!,4,0),"")</f>
        <v/>
      </c>
      <c r="T540" s="26" t="str">
        <f>IFERROR(VLOOKUP(M540,#REF!,10,0),"")</f>
        <v/>
      </c>
      <c r="U540" s="26" t="str">
        <f>IFERROR(VLOOKUP(M540,#REF!,1,0),"")</f>
        <v/>
      </c>
      <c r="V540" s="26" t="str">
        <f>IFERROR(VLOOKUP(M540,#REF!,10,0),"")</f>
        <v/>
      </c>
      <c r="W540" s="26" t="str">
        <f>IFERROR(VLOOKUP(M540,#REF!,1,0),"")</f>
        <v/>
      </c>
      <c r="X540" s="1" t="str">
        <f>IFERROR(VLOOKUP(M540,#REF!,10,0),"")</f>
        <v/>
      </c>
      <c r="Y540" s="11" t="str">
        <f>IFERROR(VLOOKUP(M540,#REF!,1,0),"")</f>
        <v/>
      </c>
    </row>
    <row r="541" spans="2:25" ht="13" customHeight="1">
      <c r="B541" s="3"/>
      <c r="C541" s="4"/>
      <c r="D541" s="5"/>
      <c r="E541" s="30"/>
      <c r="F541" s="7"/>
      <c r="G541" s="8"/>
      <c r="H541" s="9"/>
      <c r="I541" s="5" t="str">
        <f>O542</f>
        <v/>
      </c>
      <c r="J541" s="10"/>
      <c r="K541" s="137"/>
      <c r="N541" s="1"/>
      <c r="X541" s="1"/>
    </row>
    <row r="542" spans="2:25" ht="13" customHeight="1">
      <c r="B542" s="12"/>
      <c r="C542" s="13"/>
      <c r="D542" s="14"/>
      <c r="E542" s="31"/>
      <c r="F542" s="16"/>
      <c r="G542" s="17">
        <f>N542</f>
        <v>0</v>
      </c>
      <c r="H542" s="18">
        <f>IF(C542&lt;&gt;"計",ROUND(E542*G542,0),SUM(H$1:H541))</f>
        <v>0</v>
      </c>
      <c r="I542" s="14"/>
      <c r="J542" s="19"/>
      <c r="K542" s="29">
        <f>SUBTOTAL(9,H507:H542)</f>
        <v>0</v>
      </c>
      <c r="L542" s="11" t="s">
        <v>70</v>
      </c>
      <c r="N542" s="1">
        <f>MIN(P542,R542,T542,V542,X542)</f>
        <v>0</v>
      </c>
      <c r="O542" s="11" t="str">
        <f>IF(S542&lt;&gt;"",S542,IF(Q542&lt;&gt;"",Q542,IF(U542&lt;&gt;"",U542,IF(W542&lt;&gt;"",W542,Y542))))</f>
        <v/>
      </c>
      <c r="P542" s="26" t="str">
        <f>IFERROR(VLOOKUP(M542,#REF!,3,0),"")</f>
        <v/>
      </c>
      <c r="Q542" s="26" t="str">
        <f>IFERROR(VLOOKUP(M542,#REF!,4,0),"")</f>
        <v/>
      </c>
      <c r="R542" s="26" t="str">
        <f>IFERROR(VLOOKUP(M542,#REF!,3,0),"")</f>
        <v/>
      </c>
      <c r="S542" s="26" t="str">
        <f>IFERROR(VLOOKUP(M542,#REF!,4,0),"")</f>
        <v/>
      </c>
      <c r="T542" s="26" t="str">
        <f>IFERROR(VLOOKUP(M542,#REF!,10,0),"")</f>
        <v/>
      </c>
      <c r="U542" s="26" t="str">
        <f>IFERROR(VLOOKUP(M542,#REF!,1,0),"")</f>
        <v/>
      </c>
      <c r="V542" s="26" t="str">
        <f>IFERROR(VLOOKUP(M542,#REF!,10,0),"")</f>
        <v/>
      </c>
      <c r="W542" s="26" t="str">
        <f>IFERROR(VLOOKUP(M542,#REF!,1,0),"")</f>
        <v/>
      </c>
      <c r="X542" s="1" t="str">
        <f>IFERROR(VLOOKUP(M542,#REF!,10,0),"")</f>
        <v/>
      </c>
      <c r="Y542" s="11" t="str">
        <f>IFERROR(VLOOKUP(M542,#REF!,1,0),"")</f>
        <v/>
      </c>
    </row>
  </sheetData>
  <mergeCells count="8">
    <mergeCell ref="H1:H2"/>
    <mergeCell ref="I1:K2"/>
    <mergeCell ref="B1:B2"/>
    <mergeCell ref="C1:C2"/>
    <mergeCell ref="D1:D2"/>
    <mergeCell ref="E1:E2"/>
    <mergeCell ref="F1:F2"/>
    <mergeCell ref="G1:G2"/>
  </mergeCells>
  <phoneticPr fontId="2"/>
  <conditionalFormatting sqref="G118 G120 G266 G268 G274 G278 G284 G300 G302 G388 G416 G432">
    <cfRule type="expression" dxfId="291" priority="21" stopIfTrue="1">
      <formula>AND(E118=1,F118="式")</formula>
    </cfRule>
    <cfRule type="expression" dxfId="290" priority="22" stopIfTrue="1">
      <formula>AND(E118=1,F118="か所")</formula>
    </cfRule>
  </conditionalFormatting>
  <conditionalFormatting sqref="G122 G126 G128 G130 G132 G158 G160 G162 G164 G410 G458">
    <cfRule type="expression" dxfId="289" priority="46" stopIfTrue="1">
      <formula>AND(E122=1,F122="か所")</formula>
    </cfRule>
    <cfRule type="expression" dxfId="288" priority="45" stopIfTrue="1">
      <formula>AND(E122=1,F122="式")</formula>
    </cfRule>
  </conditionalFormatting>
  <conditionalFormatting sqref="G166 G168 G170 G172 G174 G178 G180 G182 G184 G196 G198 G200 G280 G282 G286 G288 G290 G292 G294 G296 G298 G310 G312 G314 G316 G318 G320 G322 G324 G326 G328 G330 G332 G334 G336 G338 G340 G342 G344 G346 G348 G350 G352 G354">
    <cfRule type="expression" dxfId="287" priority="58" stopIfTrue="1">
      <formula>AND(E166=1,F166="か所")</formula>
    </cfRule>
    <cfRule type="expression" dxfId="286" priority="57" stopIfTrue="1">
      <formula>AND(E166=1,F166="式")</formula>
    </cfRule>
  </conditionalFormatting>
  <conditionalFormatting sqref="G176">
    <cfRule type="expression" dxfId="285" priority="17" stopIfTrue="1">
      <formula>AND(E176=1,F176="式")</formula>
    </cfRule>
    <cfRule type="expression" dxfId="284" priority="18" stopIfTrue="1">
      <formula>AND(E176=1,F176="か所")</formula>
    </cfRule>
  </conditionalFormatting>
  <conditionalFormatting sqref="G186">
    <cfRule type="expression" dxfId="283" priority="15" stopIfTrue="1">
      <formula>AND(E186=1,F186="式")</formula>
    </cfRule>
    <cfRule type="expression" dxfId="282" priority="16" stopIfTrue="1">
      <formula>AND(E186=1,F186="か所")</formula>
    </cfRule>
  </conditionalFormatting>
  <conditionalFormatting sqref="G188 G190 G192 G194">
    <cfRule type="expression" dxfId="281" priority="44" stopIfTrue="1">
      <formula>AND(E188=1,F188="か所")</formula>
    </cfRule>
    <cfRule type="expression" dxfId="280" priority="43" stopIfTrue="1">
      <formula>AND(E188=1,F188="式")</formula>
    </cfRule>
  </conditionalFormatting>
  <conditionalFormatting sqref="G202 G204 G206 G208 G210 G212 G214 G216 G218 G220 G222">
    <cfRule type="expression" dxfId="279" priority="13" stopIfTrue="1">
      <formula>AND(E202=1,F202="式")</formula>
    </cfRule>
    <cfRule type="expression" dxfId="278" priority="14" stopIfTrue="1">
      <formula>AND(E202=1,F202="か所")</formula>
    </cfRule>
  </conditionalFormatting>
  <conditionalFormatting sqref="G224 G226 G228 G230 G232 G234 G236 G238 G240 G242">
    <cfRule type="expression" dxfId="277" priority="11" stopIfTrue="1">
      <formula>AND(E224=1,F224="式")</formula>
    </cfRule>
    <cfRule type="expression" dxfId="276" priority="12" stopIfTrue="1">
      <formula>AND(E224=1,F224="か所")</formula>
    </cfRule>
  </conditionalFormatting>
  <conditionalFormatting sqref="G244 G246">
    <cfRule type="expression" dxfId="275" priority="9" stopIfTrue="1">
      <formula>AND(E244=1,F244="式")</formula>
    </cfRule>
    <cfRule type="expression" dxfId="274" priority="10" stopIfTrue="1">
      <formula>AND(E244=1,F244="か所")</formula>
    </cfRule>
  </conditionalFormatting>
  <conditionalFormatting sqref="G248 G250 G252 G254 G256 G258 G260 G262 G264 G270 G272 G304 G306 G308">
    <cfRule type="expression" dxfId="273" priority="42" stopIfTrue="1">
      <formula>AND(E248=1,F248="か所")</formula>
    </cfRule>
    <cfRule type="expression" dxfId="272" priority="41" stopIfTrue="1">
      <formula>AND(E248=1,F248="式")</formula>
    </cfRule>
  </conditionalFormatting>
  <conditionalFormatting sqref="G276">
    <cfRule type="expression" dxfId="271" priority="2" stopIfTrue="1">
      <formula>AND(E276=1,F276="か所")</formula>
    </cfRule>
    <cfRule type="expression" dxfId="270" priority="1" stopIfTrue="1">
      <formula>AND(E276=1,F276="式")</formula>
    </cfRule>
  </conditionalFormatting>
  <conditionalFormatting sqref="G356 G358 G360 G362 G364 G366 G368 G370 G372 G374 G376 G378 G380 G382 G384 G386 G390 G392 G394 G396 G398 G400 G402">
    <cfRule type="expression" dxfId="269" priority="55" stopIfTrue="1">
      <formula>AND(E356=1,F356="式")</formula>
    </cfRule>
    <cfRule type="expression" dxfId="268" priority="56" stopIfTrue="1">
      <formula>AND(E356=1,F356="か所")</formula>
    </cfRule>
  </conditionalFormatting>
  <conditionalFormatting sqref="G404 G406 G408 G430 G434">
    <cfRule type="expression" dxfId="267" priority="53" stopIfTrue="1">
      <formula>AND(E404=1,F404="式")</formula>
    </cfRule>
    <cfRule type="expression" dxfId="266" priority="54" stopIfTrue="1">
      <formula>AND(E404=1,F404="か所")</formula>
    </cfRule>
  </conditionalFormatting>
  <conditionalFormatting sqref="G412 G414 G418 G420 G422 G440 G442 G444 G446">
    <cfRule type="expression" dxfId="265" priority="37" stopIfTrue="1">
      <formula>AND(E412=1,F412="式")</formula>
    </cfRule>
    <cfRule type="expression" dxfId="264" priority="38" stopIfTrue="1">
      <formula>AND(E412=1,F412="か所")</formula>
    </cfRule>
  </conditionalFormatting>
  <conditionalFormatting sqref="G426">
    <cfRule type="expression" dxfId="263" priority="30" stopIfTrue="1">
      <formula>AND(E426=1,F426="か所")</formula>
    </cfRule>
    <cfRule type="expression" dxfId="262" priority="29" stopIfTrue="1">
      <formula>AND(E426=1,F426="式")</formula>
    </cfRule>
  </conditionalFormatting>
  <conditionalFormatting sqref="G436">
    <cfRule type="expression" dxfId="261" priority="32" stopIfTrue="1">
      <formula>AND(E436=1,F436="か所")</formula>
    </cfRule>
    <cfRule type="expression" dxfId="260" priority="31" stopIfTrue="1">
      <formula>AND(E436=1,F436="式")</formula>
    </cfRule>
  </conditionalFormatting>
  <conditionalFormatting sqref="G448 G450 G452 G454 G456 G460 G462 G464">
    <cfRule type="expression" dxfId="259" priority="35" stopIfTrue="1">
      <formula>AND(E448=1,F448="式")</formula>
    </cfRule>
    <cfRule type="expression" dxfId="258" priority="36" stopIfTrue="1">
      <formula>AND(E448=1,F448="か所")</formula>
    </cfRule>
  </conditionalFormatting>
  <conditionalFormatting sqref="G468">
    <cfRule type="expression" dxfId="257" priority="24" stopIfTrue="1">
      <formula>AND(E468=1,F468="か所")</formula>
    </cfRule>
    <cfRule type="expression" dxfId="256" priority="23" stopIfTrue="1">
      <formula>AND(E468=1,F468="式")</formula>
    </cfRule>
  </conditionalFormatting>
  <conditionalFormatting sqref="G470">
    <cfRule type="expression" dxfId="255" priority="28" stopIfTrue="1">
      <formula>AND(E470=1,F470="か所")</formula>
    </cfRule>
    <cfRule type="expression" dxfId="254" priority="27" stopIfTrue="1">
      <formula>AND(E470=1,F470="式")</formula>
    </cfRule>
  </conditionalFormatting>
  <conditionalFormatting sqref="G472 G474 G476 G478 G480 G482 G484 G486 G490 G492 G494 G496 G498 G500 G502 G504 G506 G508 G510 G512 G514 G516 G518 G520 G522 G526 G528 G530 G532 G534 G536 G538 G540 G542">
    <cfRule type="expression" dxfId="253" priority="49" stopIfTrue="1">
      <formula>AND(E472=1,F472="式")</formula>
    </cfRule>
    <cfRule type="expression" dxfId="252" priority="50" stopIfTrue="1">
      <formula>AND(E472=1,F472="か所")</formula>
    </cfRule>
  </conditionalFormatting>
  <conditionalFormatting sqref="G488">
    <cfRule type="expression" dxfId="251" priority="51" stopIfTrue="1">
      <formula>AND(E488=1,F488="式")</formula>
    </cfRule>
    <cfRule type="expression" dxfId="250" priority="52" stopIfTrue="1">
      <formula>AND(E488=1,F488="か所")</formula>
    </cfRule>
  </conditionalFormatting>
  <conditionalFormatting sqref="G524">
    <cfRule type="expression" dxfId="249" priority="47" stopIfTrue="1">
      <formula>AND(E524=1,F524="式")</formula>
    </cfRule>
    <cfRule type="expression" dxfId="248" priority="48" stopIfTrue="1">
      <formula>AND(E524=1,F524="か所")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63751-2481-4AB2-8FBF-99074C4B0CB7}">
  <sheetPr>
    <tabColor rgb="FFFFCC99"/>
  </sheetPr>
  <dimension ref="A1:Y398"/>
  <sheetViews>
    <sheetView showGridLines="0" showZeros="0" view="pageBreakPreview" topLeftCell="A3"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26" customWidth="1"/>
    <col min="12" max="12" width="9" style="11"/>
    <col min="13" max="13" width="14.08984375" style="11" bestFit="1" customWidth="1"/>
    <col min="14" max="14" width="10.26953125" style="11" bestFit="1" customWidth="1"/>
    <col min="15" max="15" width="9" style="11"/>
    <col min="16" max="23" width="9" style="26"/>
    <col min="24" max="16384" width="9" style="11"/>
  </cols>
  <sheetData>
    <row r="1" spans="1:25" s="2" customFormat="1" ht="13.5" customHeight="1">
      <c r="B1" s="201"/>
      <c r="C1" s="203" t="s">
        <v>1</v>
      </c>
      <c r="D1" s="203" t="s">
        <v>2</v>
      </c>
      <c r="E1" s="204" t="s">
        <v>3</v>
      </c>
      <c r="F1" s="203" t="s">
        <v>4</v>
      </c>
      <c r="G1" s="196" t="s">
        <v>5</v>
      </c>
      <c r="H1" s="196" t="s">
        <v>6</v>
      </c>
      <c r="I1" s="198" t="s">
        <v>7</v>
      </c>
      <c r="J1" s="198"/>
      <c r="K1" s="199"/>
      <c r="N1" s="1"/>
      <c r="P1" s="26"/>
      <c r="Q1" s="26"/>
      <c r="R1" s="26"/>
      <c r="S1" s="26"/>
      <c r="T1" s="26"/>
      <c r="U1" s="26"/>
      <c r="V1" s="26"/>
      <c r="W1" s="26"/>
    </row>
    <row r="2" spans="1:25" s="2" customFormat="1" ht="13.5" customHeight="1">
      <c r="B2" s="202"/>
      <c r="C2" s="197"/>
      <c r="D2" s="197"/>
      <c r="E2" s="205"/>
      <c r="F2" s="197"/>
      <c r="G2" s="197"/>
      <c r="H2" s="197"/>
      <c r="I2" s="197"/>
      <c r="J2" s="197"/>
      <c r="K2" s="200"/>
      <c r="N2" s="1"/>
      <c r="P2" s="26"/>
      <c r="Q2" s="26"/>
      <c r="R2" s="26"/>
      <c r="S2" s="26"/>
      <c r="T2" s="26"/>
      <c r="U2" s="26"/>
      <c r="V2" s="26"/>
      <c r="W2" s="26"/>
      <c r="X2" s="34"/>
      <c r="Y2" s="33"/>
    </row>
    <row r="3" spans="1:25" ht="13" customHeight="1">
      <c r="A3" s="69">
        <v>1</v>
      </c>
      <c r="B3" s="3"/>
      <c r="C3" s="4"/>
      <c r="D3" s="5"/>
      <c r="E3" s="30"/>
      <c r="F3" s="7"/>
      <c r="G3" s="8"/>
      <c r="H3" s="9"/>
      <c r="I3" s="5"/>
      <c r="J3" s="10"/>
      <c r="K3" s="137"/>
      <c r="N3" s="1"/>
      <c r="X3" s="1"/>
    </row>
    <row r="4" spans="1:25" ht="13" customHeight="1">
      <c r="A4" s="69">
        <f t="shared" ref="A4:A38" si="0">A3+1</f>
        <v>2</v>
      </c>
      <c r="B4" s="12" t="s">
        <v>57</v>
      </c>
      <c r="C4" s="13" t="s">
        <v>83</v>
      </c>
      <c r="D4" s="14"/>
      <c r="E4" s="31"/>
      <c r="F4" s="16"/>
      <c r="G4" s="17"/>
      <c r="H4" s="18">
        <f>IF(C4&lt;&gt;"計",ROUND(E4*G4,0),SUM(H$1:H3))</f>
        <v>0</v>
      </c>
      <c r="I4" s="14"/>
      <c r="J4" s="19"/>
      <c r="K4" s="29"/>
      <c r="N4" s="1"/>
      <c r="X4" s="1"/>
    </row>
    <row r="5" spans="1:25" ht="13" customHeight="1">
      <c r="A5" s="69">
        <f t="shared" si="0"/>
        <v>3</v>
      </c>
      <c r="B5" s="3"/>
      <c r="C5" s="4"/>
      <c r="D5" s="5"/>
      <c r="E5" s="30"/>
      <c r="F5" s="7"/>
      <c r="G5" s="8"/>
      <c r="H5" s="9"/>
      <c r="I5" s="5"/>
      <c r="J5" s="10"/>
      <c r="K5" s="137"/>
      <c r="N5" s="1"/>
      <c r="X5" s="1"/>
    </row>
    <row r="6" spans="1:25" ht="13" customHeight="1">
      <c r="A6" s="69">
        <f t="shared" si="0"/>
        <v>4</v>
      </c>
      <c r="B6" s="12"/>
      <c r="C6" s="13" t="s">
        <v>59</v>
      </c>
      <c r="D6" s="14"/>
      <c r="E6" s="31"/>
      <c r="F6" s="16"/>
      <c r="G6" s="17"/>
      <c r="H6" s="18">
        <f>IF(C6&lt;&gt;"計",ROUND(E6*G6,0),SUM(H$1:H5))</f>
        <v>0</v>
      </c>
      <c r="I6" s="14"/>
      <c r="J6" s="19"/>
      <c r="K6" s="29"/>
      <c r="N6" s="1"/>
      <c r="X6" s="1"/>
    </row>
    <row r="7" spans="1:25" ht="13" customHeight="1">
      <c r="A7" s="69">
        <f t="shared" si="0"/>
        <v>5</v>
      </c>
      <c r="B7" s="3"/>
      <c r="C7" s="4" t="s">
        <v>179</v>
      </c>
      <c r="D7" s="5"/>
      <c r="E7" s="74"/>
      <c r="F7" s="7"/>
      <c r="G7" s="8"/>
      <c r="H7" s="57"/>
      <c r="I7" s="5"/>
      <c r="J7" s="10"/>
      <c r="K7" s="136"/>
      <c r="N7" s="76"/>
      <c r="P7" s="75"/>
      <c r="Q7" s="75"/>
      <c r="R7" s="75"/>
      <c r="S7" s="75"/>
      <c r="T7" s="75"/>
      <c r="U7" s="75"/>
      <c r="V7" s="75"/>
      <c r="W7" s="75"/>
      <c r="X7" s="76"/>
    </row>
    <row r="8" spans="1:25" s="98" customFormat="1" ht="13" customHeight="1">
      <c r="A8" s="101">
        <f t="shared" si="0"/>
        <v>6</v>
      </c>
      <c r="B8" s="12"/>
      <c r="C8" s="13" t="s">
        <v>94</v>
      </c>
      <c r="D8" s="14" t="s">
        <v>351</v>
      </c>
      <c r="E8" s="77">
        <v>1</v>
      </c>
      <c r="F8" s="16" t="s">
        <v>74</v>
      </c>
      <c r="G8" s="17"/>
      <c r="H8" s="58"/>
      <c r="I8" s="14"/>
      <c r="J8" s="19"/>
      <c r="K8" s="83"/>
      <c r="N8" s="99"/>
      <c r="P8" s="100"/>
      <c r="Q8" s="100"/>
      <c r="R8" s="100"/>
      <c r="S8" s="100"/>
      <c r="T8" s="100"/>
      <c r="U8" s="100"/>
      <c r="V8" s="100"/>
      <c r="W8" s="100"/>
      <c r="X8" s="99"/>
    </row>
    <row r="9" spans="1:25" ht="13" customHeight="1">
      <c r="A9" s="69">
        <f t="shared" si="0"/>
        <v>7</v>
      </c>
      <c r="B9" s="3"/>
      <c r="C9" s="4" t="s">
        <v>180</v>
      </c>
      <c r="D9" s="5"/>
      <c r="E9" s="74"/>
      <c r="F9" s="7"/>
      <c r="G9" s="8"/>
      <c r="H9" s="57"/>
      <c r="I9" s="5"/>
      <c r="J9" s="10"/>
      <c r="K9" s="136"/>
      <c r="N9" s="76"/>
      <c r="P9" s="75"/>
      <c r="Q9" s="75"/>
      <c r="R9" s="75"/>
      <c r="S9" s="75"/>
      <c r="T9" s="75"/>
      <c r="U9" s="75"/>
      <c r="V9" s="75"/>
      <c r="W9" s="75"/>
      <c r="X9" s="76"/>
    </row>
    <row r="10" spans="1:25" s="98" customFormat="1" ht="13" customHeight="1">
      <c r="A10" s="101">
        <f t="shared" si="0"/>
        <v>8</v>
      </c>
      <c r="B10" s="12"/>
      <c r="C10" s="13" t="s">
        <v>94</v>
      </c>
      <c r="D10" s="14" t="s">
        <v>352</v>
      </c>
      <c r="E10" s="77">
        <v>1</v>
      </c>
      <c r="F10" s="16" t="s">
        <v>74</v>
      </c>
      <c r="G10" s="17"/>
      <c r="H10" s="58"/>
      <c r="I10" s="14"/>
      <c r="J10" s="19"/>
      <c r="K10" s="83"/>
      <c r="N10" s="99"/>
      <c r="P10" s="100"/>
      <c r="Q10" s="100"/>
      <c r="R10" s="100"/>
      <c r="S10" s="100"/>
      <c r="T10" s="100"/>
      <c r="U10" s="100"/>
      <c r="V10" s="100"/>
      <c r="W10" s="100"/>
      <c r="X10" s="99"/>
    </row>
    <row r="11" spans="1:25" ht="13" customHeight="1">
      <c r="A11" s="69">
        <f t="shared" si="0"/>
        <v>9</v>
      </c>
      <c r="B11" s="3"/>
      <c r="C11" s="4" t="s">
        <v>181</v>
      </c>
      <c r="D11" s="5"/>
      <c r="E11" s="74"/>
      <c r="F11" s="7"/>
      <c r="G11" s="8"/>
      <c r="H11" s="57"/>
      <c r="I11" s="5"/>
      <c r="J11" s="10"/>
      <c r="K11" s="136"/>
      <c r="N11" s="76"/>
      <c r="P11" s="75"/>
      <c r="Q11" s="75"/>
      <c r="R11" s="75"/>
      <c r="S11" s="75"/>
      <c r="T11" s="75"/>
      <c r="U11" s="75"/>
      <c r="V11" s="75"/>
      <c r="W11" s="75"/>
      <c r="X11" s="76"/>
    </row>
    <row r="12" spans="1:25" s="98" customFormat="1" ht="13" customHeight="1">
      <c r="A12" s="101">
        <f t="shared" si="0"/>
        <v>10</v>
      </c>
      <c r="B12" s="12"/>
      <c r="C12" s="13" t="s">
        <v>94</v>
      </c>
      <c r="D12" s="14" t="s">
        <v>352</v>
      </c>
      <c r="E12" s="77">
        <v>1</v>
      </c>
      <c r="F12" s="16" t="s">
        <v>74</v>
      </c>
      <c r="G12" s="17"/>
      <c r="H12" s="58"/>
      <c r="I12" s="14"/>
      <c r="J12" s="19"/>
      <c r="K12" s="83"/>
      <c r="N12" s="99"/>
      <c r="P12" s="100"/>
      <c r="Q12" s="100"/>
      <c r="R12" s="100"/>
      <c r="S12" s="100"/>
      <c r="T12" s="100"/>
      <c r="U12" s="100"/>
      <c r="V12" s="100"/>
      <c r="W12" s="100"/>
      <c r="X12" s="99"/>
    </row>
    <row r="13" spans="1:25" ht="13" customHeight="1">
      <c r="A13" s="69">
        <f t="shared" si="0"/>
        <v>11</v>
      </c>
      <c r="B13" s="3"/>
      <c r="C13" s="4" t="s">
        <v>346</v>
      </c>
      <c r="D13" s="5"/>
      <c r="E13" s="74"/>
      <c r="F13" s="7"/>
      <c r="G13" s="8"/>
      <c r="H13" s="57"/>
      <c r="I13" s="5"/>
      <c r="J13" s="10"/>
      <c r="K13" s="136"/>
      <c r="N13" s="76"/>
      <c r="P13" s="75"/>
      <c r="Q13" s="75"/>
      <c r="R13" s="75"/>
      <c r="S13" s="75"/>
      <c r="T13" s="75"/>
      <c r="U13" s="75"/>
      <c r="V13" s="75"/>
      <c r="W13" s="75"/>
      <c r="X13" s="76"/>
    </row>
    <row r="14" spans="1:25" s="98" customFormat="1" ht="13" customHeight="1">
      <c r="A14" s="101">
        <f t="shared" si="0"/>
        <v>12</v>
      </c>
      <c r="B14" s="12"/>
      <c r="C14" s="13" t="s">
        <v>94</v>
      </c>
      <c r="D14" s="14" t="s">
        <v>649</v>
      </c>
      <c r="E14" s="77">
        <v>1</v>
      </c>
      <c r="F14" s="16" t="s">
        <v>347</v>
      </c>
      <c r="G14" s="17"/>
      <c r="H14" s="58"/>
      <c r="I14" s="14"/>
      <c r="J14" s="19"/>
      <c r="K14" s="83"/>
      <c r="N14" s="99"/>
      <c r="P14" s="100"/>
      <c r="Q14" s="100"/>
      <c r="R14" s="100"/>
      <c r="S14" s="100"/>
      <c r="T14" s="100"/>
      <c r="U14" s="100"/>
      <c r="V14" s="100"/>
      <c r="W14" s="100"/>
      <c r="X14" s="99"/>
    </row>
    <row r="15" spans="1:25" ht="13" customHeight="1">
      <c r="A15" s="69">
        <f t="shared" si="0"/>
        <v>13</v>
      </c>
      <c r="B15" s="3"/>
      <c r="C15" s="4" t="s">
        <v>348</v>
      </c>
      <c r="D15" s="5"/>
      <c r="E15" s="74"/>
      <c r="F15" s="7"/>
      <c r="G15" s="8"/>
      <c r="H15" s="57"/>
      <c r="I15" s="5"/>
      <c r="J15" s="10"/>
      <c r="K15" s="136"/>
      <c r="N15" s="76"/>
      <c r="P15" s="75"/>
      <c r="Q15" s="75"/>
      <c r="R15" s="75"/>
      <c r="S15" s="75"/>
      <c r="T15" s="75"/>
      <c r="U15" s="75"/>
      <c r="V15" s="75"/>
      <c r="W15" s="75"/>
      <c r="X15" s="76"/>
    </row>
    <row r="16" spans="1:25" s="98" customFormat="1" ht="13" customHeight="1">
      <c r="A16" s="101">
        <f t="shared" si="0"/>
        <v>14</v>
      </c>
      <c r="B16" s="12"/>
      <c r="C16" s="13" t="s">
        <v>94</v>
      </c>
      <c r="D16" s="14" t="s">
        <v>650</v>
      </c>
      <c r="E16" s="77">
        <v>1</v>
      </c>
      <c r="F16" s="16" t="s">
        <v>12</v>
      </c>
      <c r="G16" s="17"/>
      <c r="H16" s="58"/>
      <c r="I16" s="14"/>
      <c r="J16" s="19"/>
      <c r="K16" s="83"/>
      <c r="N16" s="99"/>
      <c r="P16" s="100"/>
      <c r="Q16" s="100"/>
      <c r="R16" s="100"/>
      <c r="S16" s="100"/>
      <c r="T16" s="100"/>
      <c r="U16" s="100"/>
      <c r="V16" s="100"/>
      <c r="W16" s="100"/>
      <c r="X16" s="99"/>
    </row>
    <row r="17" spans="1:24" ht="13" customHeight="1">
      <c r="A17" s="69">
        <f t="shared" si="0"/>
        <v>15</v>
      </c>
      <c r="B17" s="3"/>
      <c r="C17" s="4" t="s">
        <v>349</v>
      </c>
      <c r="D17" s="5"/>
      <c r="E17" s="74"/>
      <c r="F17" s="7"/>
      <c r="G17" s="8"/>
      <c r="H17" s="57"/>
      <c r="I17" s="5"/>
      <c r="J17" s="10"/>
      <c r="K17" s="136"/>
      <c r="N17" s="76"/>
      <c r="P17" s="75"/>
      <c r="Q17" s="75"/>
      <c r="R17" s="75"/>
      <c r="S17" s="75"/>
      <c r="T17" s="75"/>
      <c r="U17" s="75"/>
      <c r="V17" s="75"/>
      <c r="W17" s="75"/>
      <c r="X17" s="76"/>
    </row>
    <row r="18" spans="1:24" s="98" customFormat="1" ht="13" customHeight="1">
      <c r="A18" s="101">
        <f t="shared" si="0"/>
        <v>16</v>
      </c>
      <c r="B18" s="12"/>
      <c r="C18" s="13" t="s">
        <v>350</v>
      </c>
      <c r="D18" s="14" t="s">
        <v>651</v>
      </c>
      <c r="E18" s="77">
        <v>1</v>
      </c>
      <c r="F18" s="16" t="s">
        <v>12</v>
      </c>
      <c r="G18" s="17"/>
      <c r="H18" s="58"/>
      <c r="I18" s="14"/>
      <c r="J18" s="19"/>
      <c r="K18" s="83"/>
      <c r="N18" s="99"/>
      <c r="P18" s="100"/>
      <c r="Q18" s="100"/>
      <c r="R18" s="100"/>
      <c r="S18" s="100"/>
      <c r="T18" s="100"/>
      <c r="U18" s="100"/>
      <c r="V18" s="100"/>
      <c r="W18" s="100"/>
      <c r="X18" s="99"/>
    </row>
    <row r="19" spans="1:24" ht="13" customHeight="1">
      <c r="A19" s="69">
        <f t="shared" si="0"/>
        <v>17</v>
      </c>
      <c r="B19" s="3"/>
      <c r="C19" s="4" t="s">
        <v>353</v>
      </c>
      <c r="D19" s="5" t="s">
        <v>184</v>
      </c>
      <c r="E19" s="74"/>
      <c r="F19" s="7"/>
      <c r="G19" s="8"/>
      <c r="H19" s="57"/>
      <c r="I19" s="5"/>
      <c r="J19" s="10"/>
      <c r="K19" s="136"/>
      <c r="N19" s="76"/>
      <c r="P19" s="75"/>
      <c r="Q19" s="75"/>
      <c r="R19" s="75"/>
      <c r="S19" s="75"/>
      <c r="T19" s="75"/>
      <c r="U19" s="75"/>
      <c r="V19" s="75"/>
      <c r="W19" s="75"/>
      <c r="X19" s="76"/>
    </row>
    <row r="20" spans="1:24" s="98" customFormat="1" ht="13" customHeight="1">
      <c r="A20" s="101">
        <f t="shared" si="0"/>
        <v>18</v>
      </c>
      <c r="B20" s="12"/>
      <c r="C20" s="13" t="s">
        <v>356</v>
      </c>
      <c r="D20" s="14" t="s">
        <v>357</v>
      </c>
      <c r="E20" s="77">
        <v>1</v>
      </c>
      <c r="F20" s="16" t="s">
        <v>12</v>
      </c>
      <c r="G20" s="17"/>
      <c r="H20" s="58"/>
      <c r="I20" s="14"/>
      <c r="J20" s="19"/>
      <c r="K20" s="83"/>
      <c r="N20" s="99"/>
      <c r="P20" s="100"/>
      <c r="Q20" s="100"/>
      <c r="R20" s="100"/>
      <c r="S20" s="100"/>
      <c r="T20" s="100"/>
      <c r="U20" s="100"/>
      <c r="V20" s="100"/>
      <c r="W20" s="100"/>
      <c r="X20" s="99"/>
    </row>
    <row r="21" spans="1:24" ht="13" customHeight="1">
      <c r="A21" s="69">
        <f t="shared" si="0"/>
        <v>19</v>
      </c>
      <c r="B21" s="3"/>
      <c r="C21" s="4" t="s">
        <v>652</v>
      </c>
      <c r="D21" s="5" t="s">
        <v>184</v>
      </c>
      <c r="E21" s="74"/>
      <c r="F21" s="7"/>
      <c r="G21" s="8"/>
      <c r="H21" s="57"/>
      <c r="I21" s="5"/>
      <c r="J21" s="10"/>
      <c r="K21" s="136"/>
      <c r="N21" s="76"/>
      <c r="P21" s="75"/>
      <c r="Q21" s="75"/>
      <c r="R21" s="75"/>
      <c r="S21" s="75"/>
      <c r="T21" s="75"/>
      <c r="U21" s="75"/>
      <c r="V21" s="75"/>
      <c r="W21" s="75"/>
      <c r="X21" s="76"/>
    </row>
    <row r="22" spans="1:24" s="98" customFormat="1" ht="13" customHeight="1">
      <c r="A22" s="101">
        <f t="shared" si="0"/>
        <v>20</v>
      </c>
      <c r="B22" s="12"/>
      <c r="C22" s="13" t="s">
        <v>354</v>
      </c>
      <c r="D22" s="14" t="s">
        <v>653</v>
      </c>
      <c r="E22" s="77">
        <v>1</v>
      </c>
      <c r="F22" s="16" t="s">
        <v>12</v>
      </c>
      <c r="G22" s="17"/>
      <c r="H22" s="58"/>
      <c r="I22" s="14"/>
      <c r="J22" s="19"/>
      <c r="K22" s="83"/>
      <c r="N22" s="99"/>
      <c r="P22" s="100"/>
      <c r="Q22" s="100"/>
      <c r="R22" s="100"/>
      <c r="S22" s="100"/>
      <c r="T22" s="100"/>
      <c r="U22" s="100"/>
      <c r="V22" s="100"/>
      <c r="W22" s="100"/>
      <c r="X22" s="99"/>
    </row>
    <row r="23" spans="1:24" ht="13" customHeight="1">
      <c r="A23" s="69">
        <f t="shared" si="0"/>
        <v>21</v>
      </c>
      <c r="B23" s="3"/>
      <c r="C23" s="4" t="s">
        <v>654</v>
      </c>
      <c r="D23" s="5" t="s">
        <v>184</v>
      </c>
      <c r="E23" s="74"/>
      <c r="F23" s="7"/>
      <c r="G23" s="8"/>
      <c r="H23" s="57"/>
      <c r="I23" s="5"/>
      <c r="J23" s="10"/>
      <c r="K23" s="136"/>
      <c r="N23" s="76"/>
      <c r="P23" s="75"/>
      <c r="Q23" s="75"/>
      <c r="R23" s="75"/>
      <c r="S23" s="75"/>
      <c r="T23" s="75"/>
      <c r="U23" s="75"/>
      <c r="V23" s="75"/>
      <c r="W23" s="75"/>
      <c r="X23" s="76"/>
    </row>
    <row r="24" spans="1:24" s="98" customFormat="1" ht="13" customHeight="1">
      <c r="A24" s="101">
        <f t="shared" si="0"/>
        <v>22</v>
      </c>
      <c r="B24" s="12"/>
      <c r="C24" s="13" t="s">
        <v>354</v>
      </c>
      <c r="D24" s="14" t="s">
        <v>655</v>
      </c>
      <c r="E24" s="77">
        <v>1</v>
      </c>
      <c r="F24" s="16" t="s">
        <v>12</v>
      </c>
      <c r="G24" s="17"/>
      <c r="H24" s="58"/>
      <c r="I24" s="14"/>
      <c r="J24" s="19"/>
      <c r="K24" s="83"/>
      <c r="N24" s="99"/>
      <c r="P24" s="100"/>
      <c r="Q24" s="100"/>
      <c r="R24" s="100"/>
      <c r="S24" s="100"/>
      <c r="T24" s="100"/>
      <c r="U24" s="100"/>
      <c r="V24" s="100"/>
      <c r="W24" s="100"/>
      <c r="X24" s="99"/>
    </row>
    <row r="25" spans="1:24" ht="13" customHeight="1">
      <c r="A25" s="69">
        <f t="shared" si="0"/>
        <v>23</v>
      </c>
      <c r="B25" s="3"/>
      <c r="C25" s="4" t="s">
        <v>365</v>
      </c>
      <c r="D25" s="5" t="s">
        <v>361</v>
      </c>
      <c r="E25" s="74"/>
      <c r="F25" s="7"/>
      <c r="G25" s="8"/>
      <c r="H25" s="57"/>
      <c r="I25" s="5"/>
      <c r="J25" s="10"/>
      <c r="K25" s="136"/>
      <c r="N25" s="76"/>
      <c r="P25" s="75"/>
      <c r="Q25" s="75"/>
      <c r="R25" s="75"/>
      <c r="S25" s="75"/>
      <c r="T25" s="75"/>
      <c r="U25" s="75"/>
      <c r="V25" s="75"/>
      <c r="W25" s="75"/>
      <c r="X25" s="76"/>
    </row>
    <row r="26" spans="1:24" s="98" customFormat="1" ht="13" customHeight="1">
      <c r="A26" s="101">
        <f t="shared" si="0"/>
        <v>24</v>
      </c>
      <c r="B26" s="12"/>
      <c r="C26" s="13" t="s">
        <v>359</v>
      </c>
      <c r="D26" s="14" t="s">
        <v>362</v>
      </c>
      <c r="E26" s="77">
        <v>1</v>
      </c>
      <c r="F26" s="16" t="s">
        <v>12</v>
      </c>
      <c r="G26" s="17"/>
      <c r="H26" s="58"/>
      <c r="I26" s="14"/>
      <c r="J26" s="19"/>
      <c r="K26" s="83"/>
      <c r="N26" s="99"/>
      <c r="P26" s="100"/>
      <c r="Q26" s="100"/>
      <c r="R26" s="100"/>
      <c r="S26" s="100"/>
      <c r="T26" s="100"/>
      <c r="U26" s="100"/>
      <c r="V26" s="100"/>
      <c r="W26" s="100"/>
      <c r="X26" s="99"/>
    </row>
    <row r="27" spans="1:24" ht="13" customHeight="1">
      <c r="A27" s="69">
        <f t="shared" si="0"/>
        <v>25</v>
      </c>
      <c r="B27" s="3"/>
      <c r="C27" s="4" t="s">
        <v>358</v>
      </c>
      <c r="D27" s="5" t="s">
        <v>184</v>
      </c>
      <c r="E27" s="74"/>
      <c r="F27" s="7"/>
      <c r="G27" s="8"/>
      <c r="H27" s="57"/>
      <c r="I27" s="5"/>
      <c r="J27" s="10"/>
      <c r="K27" s="136"/>
      <c r="N27" s="76"/>
      <c r="P27" s="75"/>
      <c r="Q27" s="75"/>
      <c r="R27" s="75"/>
      <c r="S27" s="75"/>
      <c r="T27" s="75"/>
      <c r="U27" s="75"/>
      <c r="V27" s="75"/>
      <c r="W27" s="75"/>
      <c r="X27" s="76"/>
    </row>
    <row r="28" spans="1:24" s="98" customFormat="1" ht="13" customHeight="1">
      <c r="A28" s="101">
        <f t="shared" si="0"/>
        <v>26</v>
      </c>
      <c r="B28" s="12"/>
      <c r="C28" s="13" t="s">
        <v>355</v>
      </c>
      <c r="D28" s="14" t="s">
        <v>364</v>
      </c>
      <c r="E28" s="77">
        <v>1</v>
      </c>
      <c r="F28" s="16" t="s">
        <v>12</v>
      </c>
      <c r="G28" s="17"/>
      <c r="H28" s="58"/>
      <c r="I28" s="14"/>
      <c r="J28" s="19"/>
      <c r="K28" s="83"/>
      <c r="N28" s="99"/>
      <c r="P28" s="100"/>
      <c r="Q28" s="100"/>
      <c r="R28" s="100"/>
      <c r="S28" s="100"/>
      <c r="T28" s="100"/>
      <c r="U28" s="100"/>
      <c r="V28" s="100"/>
      <c r="W28" s="100"/>
      <c r="X28" s="99"/>
    </row>
    <row r="29" spans="1:24" ht="13" customHeight="1">
      <c r="A29" s="69">
        <f t="shared" si="0"/>
        <v>27</v>
      </c>
      <c r="B29" s="3"/>
      <c r="C29" s="4" t="s">
        <v>363</v>
      </c>
      <c r="D29" s="5" t="s">
        <v>184</v>
      </c>
      <c r="E29" s="74"/>
      <c r="F29" s="7"/>
      <c r="G29" s="8"/>
      <c r="H29" s="57"/>
      <c r="I29" s="5"/>
      <c r="J29" s="10"/>
      <c r="K29" s="136"/>
      <c r="N29" s="76"/>
      <c r="P29" s="75"/>
      <c r="Q29" s="75"/>
      <c r="R29" s="75"/>
      <c r="S29" s="75"/>
      <c r="T29" s="75"/>
      <c r="U29" s="75"/>
      <c r="V29" s="75"/>
      <c r="W29" s="75"/>
      <c r="X29" s="76"/>
    </row>
    <row r="30" spans="1:24" s="98" customFormat="1" ht="13" customHeight="1">
      <c r="A30" s="101">
        <f t="shared" si="0"/>
        <v>28</v>
      </c>
      <c r="B30" s="12"/>
      <c r="C30" s="13" t="s">
        <v>355</v>
      </c>
      <c r="D30" s="14" t="s">
        <v>366</v>
      </c>
      <c r="E30" s="77">
        <v>1</v>
      </c>
      <c r="F30" s="16" t="s">
        <v>12</v>
      </c>
      <c r="G30" s="17"/>
      <c r="H30" s="58"/>
      <c r="I30" s="14"/>
      <c r="J30" s="19"/>
      <c r="K30" s="83"/>
      <c r="N30" s="99"/>
      <c r="P30" s="100"/>
      <c r="Q30" s="100"/>
      <c r="R30" s="100"/>
      <c r="S30" s="100"/>
      <c r="T30" s="100"/>
      <c r="U30" s="100"/>
      <c r="V30" s="100"/>
      <c r="W30" s="100"/>
      <c r="X30" s="99"/>
    </row>
    <row r="31" spans="1:24" ht="13" customHeight="1">
      <c r="A31" s="69">
        <f t="shared" si="0"/>
        <v>29</v>
      </c>
      <c r="B31" s="3"/>
      <c r="C31" s="4" t="s">
        <v>367</v>
      </c>
      <c r="D31" s="5" t="s">
        <v>360</v>
      </c>
      <c r="E31" s="74"/>
      <c r="F31" s="7"/>
      <c r="G31" s="8"/>
      <c r="H31" s="57"/>
      <c r="I31" s="5"/>
      <c r="J31" s="10"/>
      <c r="K31" s="136"/>
      <c r="N31" s="76"/>
      <c r="P31" s="75"/>
      <c r="Q31" s="75"/>
      <c r="R31" s="75"/>
      <c r="S31" s="75"/>
      <c r="T31" s="75"/>
      <c r="U31" s="75"/>
      <c r="V31" s="75"/>
      <c r="W31" s="75"/>
      <c r="X31" s="76"/>
    </row>
    <row r="32" spans="1:24" s="98" customFormat="1" ht="13" customHeight="1">
      <c r="A32" s="101">
        <f t="shared" si="0"/>
        <v>30</v>
      </c>
      <c r="B32" s="12"/>
      <c r="C32" s="13" t="s">
        <v>355</v>
      </c>
      <c r="D32" s="14" t="s">
        <v>368</v>
      </c>
      <c r="E32" s="77">
        <v>1</v>
      </c>
      <c r="F32" s="16" t="s">
        <v>12</v>
      </c>
      <c r="G32" s="17"/>
      <c r="H32" s="58"/>
      <c r="I32" s="14"/>
      <c r="J32" s="19"/>
      <c r="K32" s="83"/>
      <c r="N32" s="99"/>
      <c r="P32" s="100"/>
      <c r="Q32" s="100"/>
      <c r="R32" s="100"/>
      <c r="S32" s="100"/>
      <c r="T32" s="100"/>
      <c r="U32" s="100"/>
      <c r="V32" s="100"/>
      <c r="W32" s="100"/>
      <c r="X32" s="99"/>
    </row>
    <row r="33" spans="1:24" ht="13" customHeight="1">
      <c r="A33" s="69">
        <f t="shared" si="0"/>
        <v>31</v>
      </c>
      <c r="B33" s="3"/>
      <c r="C33" s="4" t="s">
        <v>369</v>
      </c>
      <c r="D33" s="5" t="s">
        <v>360</v>
      </c>
      <c r="E33" s="74"/>
      <c r="F33" s="7"/>
      <c r="G33" s="8"/>
      <c r="H33" s="57"/>
      <c r="I33" s="5"/>
      <c r="J33" s="10"/>
      <c r="K33" s="136"/>
      <c r="N33" s="76"/>
      <c r="P33" s="75"/>
      <c r="Q33" s="75"/>
      <c r="R33" s="75"/>
      <c r="S33" s="75"/>
      <c r="T33" s="75"/>
      <c r="U33" s="75"/>
      <c r="V33" s="75"/>
      <c r="W33" s="75"/>
      <c r="X33" s="76"/>
    </row>
    <row r="34" spans="1:24" s="98" customFormat="1" ht="13" customHeight="1">
      <c r="A34" s="101">
        <f t="shared" si="0"/>
        <v>32</v>
      </c>
      <c r="B34" s="12"/>
      <c r="C34" s="13" t="s">
        <v>355</v>
      </c>
      <c r="D34" s="14" t="s">
        <v>656</v>
      </c>
      <c r="E34" s="77">
        <v>1</v>
      </c>
      <c r="F34" s="16" t="s">
        <v>12</v>
      </c>
      <c r="G34" s="17"/>
      <c r="H34" s="58"/>
      <c r="I34" s="14"/>
      <c r="J34" s="19"/>
      <c r="K34" s="83"/>
      <c r="N34" s="99"/>
      <c r="P34" s="100"/>
      <c r="Q34" s="100"/>
      <c r="R34" s="100"/>
      <c r="S34" s="100"/>
      <c r="T34" s="100"/>
      <c r="U34" s="100"/>
      <c r="V34" s="100"/>
      <c r="W34" s="100"/>
      <c r="X34" s="99"/>
    </row>
    <row r="35" spans="1:24" ht="13" customHeight="1">
      <c r="A35" s="69">
        <f t="shared" si="0"/>
        <v>33</v>
      </c>
      <c r="B35" s="3"/>
      <c r="C35" s="4" t="s">
        <v>370</v>
      </c>
      <c r="D35" s="5" t="s">
        <v>360</v>
      </c>
      <c r="E35" s="74"/>
      <c r="F35" s="7"/>
      <c r="G35" s="8"/>
      <c r="H35" s="57"/>
      <c r="I35" s="5"/>
      <c r="J35" s="10"/>
      <c r="K35" s="136"/>
      <c r="N35" s="76"/>
      <c r="P35" s="75"/>
      <c r="Q35" s="75"/>
      <c r="R35" s="75"/>
      <c r="S35" s="75"/>
      <c r="T35" s="75"/>
      <c r="U35" s="75"/>
      <c r="V35" s="75"/>
      <c r="W35" s="75"/>
      <c r="X35" s="76"/>
    </row>
    <row r="36" spans="1:24" s="98" customFormat="1" ht="13" customHeight="1">
      <c r="A36" s="101">
        <f t="shared" si="0"/>
        <v>34</v>
      </c>
      <c r="B36" s="12"/>
      <c r="C36" s="13" t="s">
        <v>355</v>
      </c>
      <c r="D36" s="14" t="s">
        <v>368</v>
      </c>
      <c r="E36" s="77">
        <v>1</v>
      </c>
      <c r="F36" s="16" t="s">
        <v>12</v>
      </c>
      <c r="G36" s="17"/>
      <c r="H36" s="58"/>
      <c r="I36" s="14"/>
      <c r="J36" s="19"/>
      <c r="K36" s="83"/>
      <c r="N36" s="99"/>
      <c r="P36" s="100"/>
      <c r="Q36" s="100"/>
      <c r="R36" s="100"/>
      <c r="S36" s="100"/>
      <c r="T36" s="100"/>
      <c r="U36" s="100"/>
      <c r="V36" s="100"/>
      <c r="W36" s="100"/>
      <c r="X36" s="99"/>
    </row>
    <row r="37" spans="1:24" ht="13" customHeight="1">
      <c r="A37" s="69">
        <f t="shared" si="0"/>
        <v>35</v>
      </c>
      <c r="B37" s="3"/>
      <c r="C37" s="4" t="s">
        <v>372</v>
      </c>
      <c r="D37" s="5" t="s">
        <v>360</v>
      </c>
      <c r="E37" s="74"/>
      <c r="F37" s="7"/>
      <c r="G37" s="8"/>
      <c r="H37" s="57"/>
      <c r="I37" s="5"/>
      <c r="J37" s="10"/>
      <c r="K37" s="136"/>
      <c r="N37" s="76"/>
      <c r="P37" s="75"/>
      <c r="Q37" s="75"/>
      <c r="R37" s="75"/>
      <c r="S37" s="75"/>
      <c r="T37" s="75"/>
      <c r="U37" s="75"/>
      <c r="V37" s="75"/>
      <c r="W37" s="75"/>
      <c r="X37" s="76"/>
    </row>
    <row r="38" spans="1:24" s="98" customFormat="1" ht="13" customHeight="1">
      <c r="A38" s="101">
        <f t="shared" si="0"/>
        <v>36</v>
      </c>
      <c r="B38" s="12"/>
      <c r="C38" s="13" t="s">
        <v>355</v>
      </c>
      <c r="D38" s="14" t="s">
        <v>368</v>
      </c>
      <c r="E38" s="77">
        <v>1</v>
      </c>
      <c r="F38" s="16" t="s">
        <v>12</v>
      </c>
      <c r="G38" s="17"/>
      <c r="H38" s="58"/>
      <c r="I38" s="14"/>
      <c r="J38" s="19"/>
      <c r="K38" s="29"/>
      <c r="N38" s="99"/>
      <c r="P38" s="100"/>
      <c r="Q38" s="100"/>
      <c r="R38" s="100"/>
      <c r="S38" s="100"/>
      <c r="T38" s="100"/>
      <c r="U38" s="100"/>
      <c r="V38" s="100"/>
      <c r="W38" s="100"/>
      <c r="X38" s="99"/>
    </row>
    <row r="39" spans="1:24" ht="13" customHeight="1">
      <c r="A39" s="70">
        <v>1</v>
      </c>
      <c r="B39" s="3"/>
      <c r="C39" s="4" t="s">
        <v>373</v>
      </c>
      <c r="D39" s="5" t="s">
        <v>360</v>
      </c>
      <c r="E39" s="74"/>
      <c r="F39" s="7"/>
      <c r="G39" s="8"/>
      <c r="H39" s="57"/>
      <c r="I39" s="5"/>
      <c r="J39" s="10"/>
      <c r="K39" s="136"/>
      <c r="N39" s="76"/>
      <c r="P39" s="75"/>
      <c r="Q39" s="75"/>
      <c r="R39" s="75"/>
      <c r="S39" s="75"/>
      <c r="T39" s="75"/>
      <c r="U39" s="75"/>
      <c r="V39" s="75"/>
      <c r="W39" s="75"/>
      <c r="X39" s="76"/>
    </row>
    <row r="40" spans="1:24" s="98" customFormat="1" ht="13" customHeight="1">
      <c r="A40" s="97">
        <f t="shared" ref="A40:A74" si="1">A39+1</f>
        <v>2</v>
      </c>
      <c r="B40" s="12"/>
      <c r="C40" s="13" t="s">
        <v>355</v>
      </c>
      <c r="D40" s="14" t="s">
        <v>371</v>
      </c>
      <c r="E40" s="77">
        <v>1</v>
      </c>
      <c r="F40" s="16" t="s">
        <v>12</v>
      </c>
      <c r="G40" s="17"/>
      <c r="H40" s="58"/>
      <c r="I40" s="14"/>
      <c r="J40" s="19"/>
      <c r="K40" s="83"/>
      <c r="N40" s="99"/>
      <c r="P40" s="100"/>
      <c r="Q40" s="100"/>
      <c r="R40" s="100"/>
      <c r="S40" s="100"/>
      <c r="T40" s="100"/>
      <c r="U40" s="100"/>
      <c r="V40" s="100"/>
      <c r="W40" s="100"/>
      <c r="X40" s="99"/>
    </row>
    <row r="41" spans="1:24" ht="13" customHeight="1">
      <c r="A41" s="70">
        <f t="shared" si="1"/>
        <v>3</v>
      </c>
      <c r="B41" s="3"/>
      <c r="C41" s="4" t="s">
        <v>374</v>
      </c>
      <c r="D41" s="5" t="s">
        <v>360</v>
      </c>
      <c r="E41" s="74"/>
      <c r="F41" s="7"/>
      <c r="G41" s="8"/>
      <c r="H41" s="57"/>
      <c r="I41" s="5"/>
      <c r="J41" s="10"/>
      <c r="K41" s="136"/>
      <c r="N41" s="76"/>
      <c r="P41" s="75"/>
      <c r="Q41" s="75"/>
      <c r="R41" s="75"/>
      <c r="S41" s="75"/>
      <c r="T41" s="75"/>
      <c r="U41" s="75"/>
      <c r="V41" s="75"/>
      <c r="W41" s="75"/>
      <c r="X41" s="76"/>
    </row>
    <row r="42" spans="1:24" s="98" customFormat="1" ht="13" customHeight="1">
      <c r="A42" s="97">
        <f t="shared" si="1"/>
        <v>4</v>
      </c>
      <c r="B42" s="12"/>
      <c r="C42" s="13" t="s">
        <v>355</v>
      </c>
      <c r="D42" s="14" t="s">
        <v>371</v>
      </c>
      <c r="E42" s="77">
        <v>1</v>
      </c>
      <c r="F42" s="16" t="s">
        <v>12</v>
      </c>
      <c r="G42" s="17"/>
      <c r="H42" s="58"/>
      <c r="I42" s="14"/>
      <c r="J42" s="19"/>
      <c r="K42" s="83"/>
      <c r="N42" s="99"/>
      <c r="P42" s="100"/>
      <c r="Q42" s="100"/>
      <c r="R42" s="100"/>
      <c r="S42" s="100"/>
      <c r="T42" s="100"/>
      <c r="U42" s="100"/>
      <c r="V42" s="100"/>
      <c r="W42" s="100"/>
      <c r="X42" s="99"/>
    </row>
    <row r="43" spans="1:24" ht="13" customHeight="1">
      <c r="A43" s="70">
        <f t="shared" si="1"/>
        <v>5</v>
      </c>
      <c r="B43" s="3"/>
      <c r="C43" s="4" t="s">
        <v>375</v>
      </c>
      <c r="D43" s="5" t="s">
        <v>360</v>
      </c>
      <c r="E43" s="74"/>
      <c r="F43" s="7"/>
      <c r="G43" s="8"/>
      <c r="H43" s="57"/>
      <c r="I43" s="5"/>
      <c r="J43" s="10"/>
      <c r="K43" s="136"/>
      <c r="N43" s="76"/>
      <c r="P43" s="75"/>
      <c r="Q43" s="75"/>
      <c r="R43" s="75"/>
      <c r="S43" s="75"/>
      <c r="T43" s="75"/>
      <c r="U43" s="75"/>
      <c r="V43" s="75"/>
      <c r="W43" s="75"/>
      <c r="X43" s="76"/>
    </row>
    <row r="44" spans="1:24" s="98" customFormat="1" ht="13" customHeight="1">
      <c r="A44" s="97">
        <f t="shared" si="1"/>
        <v>6</v>
      </c>
      <c r="B44" s="12"/>
      <c r="C44" s="13" t="s">
        <v>355</v>
      </c>
      <c r="D44" s="14" t="s">
        <v>362</v>
      </c>
      <c r="E44" s="77">
        <v>1</v>
      </c>
      <c r="F44" s="16" t="s">
        <v>12</v>
      </c>
      <c r="G44" s="17"/>
      <c r="H44" s="58"/>
      <c r="I44" s="14"/>
      <c r="J44" s="19"/>
      <c r="K44" s="83"/>
      <c r="N44" s="99"/>
      <c r="P44" s="100"/>
      <c r="Q44" s="100"/>
      <c r="R44" s="100"/>
      <c r="S44" s="100"/>
      <c r="T44" s="100"/>
      <c r="U44" s="100"/>
      <c r="V44" s="100"/>
      <c r="W44" s="100"/>
      <c r="X44" s="99"/>
    </row>
    <row r="45" spans="1:24" ht="13" customHeight="1">
      <c r="A45" s="70">
        <f t="shared" si="1"/>
        <v>7</v>
      </c>
      <c r="B45" s="3"/>
      <c r="C45" s="4" t="s">
        <v>376</v>
      </c>
      <c r="D45" s="5" t="s">
        <v>184</v>
      </c>
      <c r="E45" s="74"/>
      <c r="F45" s="7"/>
      <c r="G45" s="8"/>
      <c r="H45" s="57"/>
      <c r="I45" s="5"/>
      <c r="J45" s="10"/>
      <c r="K45" s="136"/>
      <c r="N45" s="76"/>
      <c r="P45" s="75"/>
      <c r="Q45" s="75"/>
      <c r="R45" s="75"/>
      <c r="S45" s="75"/>
      <c r="T45" s="75"/>
      <c r="U45" s="75"/>
      <c r="V45" s="75"/>
      <c r="W45" s="75"/>
      <c r="X45" s="76"/>
    </row>
    <row r="46" spans="1:24" s="98" customFormat="1" ht="13" customHeight="1">
      <c r="A46" s="97">
        <f t="shared" si="1"/>
        <v>8</v>
      </c>
      <c r="B46" s="12"/>
      <c r="C46" s="13" t="s">
        <v>355</v>
      </c>
      <c r="D46" s="14" t="s">
        <v>379</v>
      </c>
      <c r="E46" s="77">
        <v>1</v>
      </c>
      <c r="F46" s="16" t="s">
        <v>12</v>
      </c>
      <c r="G46" s="17"/>
      <c r="H46" s="58"/>
      <c r="I46" s="14"/>
      <c r="J46" s="19"/>
      <c r="K46" s="83"/>
      <c r="N46" s="99"/>
      <c r="P46" s="100"/>
      <c r="Q46" s="100"/>
      <c r="R46" s="100"/>
      <c r="S46" s="100"/>
      <c r="T46" s="100"/>
      <c r="U46" s="100"/>
      <c r="V46" s="100"/>
      <c r="W46" s="100"/>
      <c r="X46" s="99"/>
    </row>
    <row r="47" spans="1:24" ht="13" customHeight="1">
      <c r="A47" s="70">
        <f t="shared" si="1"/>
        <v>9</v>
      </c>
      <c r="B47" s="3"/>
      <c r="C47" s="4" t="s">
        <v>377</v>
      </c>
      <c r="D47" s="5" t="s">
        <v>184</v>
      </c>
      <c r="E47" s="74"/>
      <c r="F47" s="7"/>
      <c r="G47" s="8"/>
      <c r="H47" s="57"/>
      <c r="I47" s="5"/>
      <c r="J47" s="10"/>
      <c r="K47" s="136"/>
      <c r="N47" s="76"/>
      <c r="P47" s="75"/>
      <c r="Q47" s="75"/>
      <c r="R47" s="75"/>
      <c r="S47" s="75"/>
      <c r="T47" s="75"/>
      <c r="U47" s="75"/>
      <c r="V47" s="75"/>
      <c r="W47" s="75"/>
      <c r="X47" s="76"/>
    </row>
    <row r="48" spans="1:24" s="98" customFormat="1" ht="13" customHeight="1">
      <c r="A48" s="97">
        <f t="shared" si="1"/>
        <v>10</v>
      </c>
      <c r="B48" s="12"/>
      <c r="C48" s="13" t="s">
        <v>355</v>
      </c>
      <c r="D48" s="14" t="s">
        <v>186</v>
      </c>
      <c r="E48" s="77">
        <v>1</v>
      </c>
      <c r="F48" s="16" t="s">
        <v>12</v>
      </c>
      <c r="G48" s="17"/>
      <c r="H48" s="58"/>
      <c r="I48" s="14"/>
      <c r="J48" s="19"/>
      <c r="K48" s="83"/>
      <c r="N48" s="99"/>
      <c r="P48" s="100"/>
      <c r="Q48" s="100"/>
      <c r="R48" s="100"/>
      <c r="S48" s="100"/>
      <c r="T48" s="100"/>
      <c r="U48" s="100"/>
      <c r="V48" s="100"/>
      <c r="W48" s="100"/>
      <c r="X48" s="99"/>
    </row>
    <row r="49" spans="1:24" ht="13" customHeight="1">
      <c r="A49" s="70">
        <f t="shared" si="1"/>
        <v>11</v>
      </c>
      <c r="B49" s="3"/>
      <c r="C49" s="4" t="s">
        <v>378</v>
      </c>
      <c r="D49" s="5" t="s">
        <v>184</v>
      </c>
      <c r="E49" s="74"/>
      <c r="F49" s="7"/>
      <c r="G49" s="8"/>
      <c r="H49" s="57"/>
      <c r="I49" s="5"/>
      <c r="J49" s="10"/>
      <c r="K49" s="136"/>
      <c r="N49" s="76"/>
      <c r="P49" s="75"/>
      <c r="Q49" s="75"/>
      <c r="R49" s="75"/>
      <c r="S49" s="75"/>
      <c r="T49" s="75"/>
      <c r="U49" s="75"/>
      <c r="V49" s="75"/>
      <c r="W49" s="75"/>
      <c r="X49" s="76"/>
    </row>
    <row r="50" spans="1:24" s="98" customFormat="1" ht="13" customHeight="1">
      <c r="A50" s="97">
        <f t="shared" si="1"/>
        <v>12</v>
      </c>
      <c r="B50" s="12"/>
      <c r="C50" s="13" t="s">
        <v>355</v>
      </c>
      <c r="D50" s="14" t="s">
        <v>381</v>
      </c>
      <c r="E50" s="77">
        <v>1</v>
      </c>
      <c r="F50" s="16" t="s">
        <v>12</v>
      </c>
      <c r="G50" s="17"/>
      <c r="H50" s="58"/>
      <c r="I50" s="14"/>
      <c r="J50" s="19"/>
      <c r="K50" s="83"/>
      <c r="N50" s="99"/>
      <c r="P50" s="100"/>
      <c r="Q50" s="100"/>
      <c r="R50" s="100"/>
      <c r="S50" s="100"/>
      <c r="T50" s="100"/>
      <c r="U50" s="100"/>
      <c r="V50" s="100"/>
      <c r="W50" s="100"/>
      <c r="X50" s="99"/>
    </row>
    <row r="51" spans="1:24" ht="13" customHeight="1">
      <c r="A51" s="70">
        <f t="shared" si="1"/>
        <v>13</v>
      </c>
      <c r="B51" s="3"/>
      <c r="C51" s="4" t="s">
        <v>380</v>
      </c>
      <c r="D51" s="5" t="s">
        <v>184</v>
      </c>
      <c r="E51" s="74"/>
      <c r="F51" s="7"/>
      <c r="G51" s="8"/>
      <c r="H51" s="57"/>
      <c r="I51" s="5"/>
      <c r="J51" s="10"/>
      <c r="K51" s="136"/>
      <c r="N51" s="76"/>
      <c r="P51" s="75"/>
      <c r="Q51" s="75"/>
      <c r="R51" s="75"/>
      <c r="S51" s="75"/>
      <c r="T51" s="75"/>
      <c r="U51" s="75"/>
      <c r="V51" s="75"/>
      <c r="W51" s="75"/>
      <c r="X51" s="76"/>
    </row>
    <row r="52" spans="1:24" s="98" customFormat="1" ht="13" customHeight="1">
      <c r="A52" s="97">
        <f t="shared" si="1"/>
        <v>14</v>
      </c>
      <c r="B52" s="12"/>
      <c r="C52" s="13" t="s">
        <v>355</v>
      </c>
      <c r="D52" s="14" t="s">
        <v>657</v>
      </c>
      <c r="E52" s="77">
        <v>1</v>
      </c>
      <c r="F52" s="16" t="s">
        <v>12</v>
      </c>
      <c r="G52" s="17"/>
      <c r="H52" s="58"/>
      <c r="I52" s="14"/>
      <c r="J52" s="19"/>
      <c r="K52" s="83"/>
      <c r="N52" s="99"/>
      <c r="P52" s="100"/>
      <c r="Q52" s="100"/>
      <c r="R52" s="100"/>
      <c r="S52" s="100"/>
      <c r="T52" s="100"/>
      <c r="U52" s="100"/>
      <c r="V52" s="100"/>
      <c r="W52" s="100"/>
      <c r="X52" s="99"/>
    </row>
    <row r="53" spans="1:24" ht="13" customHeight="1">
      <c r="A53" s="70">
        <f t="shared" si="1"/>
        <v>15</v>
      </c>
      <c r="B53" s="3"/>
      <c r="C53" s="4" t="s">
        <v>382</v>
      </c>
      <c r="D53" s="5" t="s">
        <v>184</v>
      </c>
      <c r="E53" s="74"/>
      <c r="F53" s="7"/>
      <c r="G53" s="8"/>
      <c r="H53" s="57"/>
      <c r="I53" s="5"/>
      <c r="J53" s="10"/>
      <c r="K53" s="136"/>
      <c r="N53" s="76"/>
      <c r="P53" s="75"/>
      <c r="Q53" s="75"/>
      <c r="R53" s="75"/>
      <c r="S53" s="75"/>
      <c r="T53" s="75"/>
      <c r="U53" s="75"/>
      <c r="V53" s="75"/>
      <c r="W53" s="75"/>
      <c r="X53" s="76"/>
    </row>
    <row r="54" spans="1:24" s="98" customFormat="1" ht="13" customHeight="1">
      <c r="A54" s="97">
        <f t="shared" si="1"/>
        <v>16</v>
      </c>
      <c r="B54" s="12"/>
      <c r="C54" s="13" t="s">
        <v>355</v>
      </c>
      <c r="D54" s="14" t="s">
        <v>658</v>
      </c>
      <c r="E54" s="77">
        <v>1</v>
      </c>
      <c r="F54" s="16" t="s">
        <v>12</v>
      </c>
      <c r="G54" s="17"/>
      <c r="H54" s="58"/>
      <c r="I54" s="14"/>
      <c r="J54" s="19"/>
      <c r="K54" s="83"/>
      <c r="N54" s="99"/>
      <c r="P54" s="100"/>
      <c r="Q54" s="100"/>
      <c r="R54" s="100"/>
      <c r="S54" s="100"/>
      <c r="T54" s="100"/>
      <c r="U54" s="100"/>
      <c r="V54" s="100"/>
      <c r="W54" s="100"/>
      <c r="X54" s="99"/>
    </row>
    <row r="55" spans="1:24" ht="13" customHeight="1">
      <c r="A55" s="70">
        <f t="shared" si="1"/>
        <v>17</v>
      </c>
      <c r="B55" s="3"/>
      <c r="C55" s="4" t="s">
        <v>383</v>
      </c>
      <c r="D55" s="5" t="s">
        <v>184</v>
      </c>
      <c r="E55" s="74"/>
      <c r="F55" s="7"/>
      <c r="G55" s="8"/>
      <c r="H55" s="57"/>
      <c r="I55" s="5"/>
      <c r="J55" s="10"/>
      <c r="K55" s="136"/>
      <c r="N55" s="76"/>
      <c r="P55" s="75"/>
      <c r="Q55" s="75"/>
      <c r="R55" s="75"/>
      <c r="S55" s="75"/>
      <c r="T55" s="75"/>
      <c r="U55" s="75"/>
      <c r="V55" s="75"/>
      <c r="W55" s="75"/>
      <c r="X55" s="76"/>
    </row>
    <row r="56" spans="1:24" s="98" customFormat="1" ht="13" customHeight="1">
      <c r="A56" s="97">
        <f t="shared" si="1"/>
        <v>18</v>
      </c>
      <c r="B56" s="12"/>
      <c r="C56" s="13" t="s">
        <v>355</v>
      </c>
      <c r="D56" s="14" t="s">
        <v>659</v>
      </c>
      <c r="E56" s="77">
        <v>1</v>
      </c>
      <c r="F56" s="16" t="s">
        <v>12</v>
      </c>
      <c r="G56" s="17"/>
      <c r="H56" s="58"/>
      <c r="I56" s="14"/>
      <c r="J56" s="19"/>
      <c r="K56" s="83"/>
      <c r="N56" s="99"/>
      <c r="P56" s="100"/>
      <c r="Q56" s="100"/>
      <c r="R56" s="100"/>
      <c r="S56" s="100"/>
      <c r="T56" s="100"/>
      <c r="U56" s="100"/>
      <c r="V56" s="100"/>
      <c r="W56" s="100"/>
      <c r="X56" s="99"/>
    </row>
    <row r="57" spans="1:24" ht="13" customHeight="1">
      <c r="A57" s="70">
        <f t="shared" si="1"/>
        <v>19</v>
      </c>
      <c r="B57" s="3"/>
      <c r="C57" s="4" t="s">
        <v>384</v>
      </c>
      <c r="D57" s="5" t="s">
        <v>184</v>
      </c>
      <c r="E57" s="74"/>
      <c r="F57" s="7"/>
      <c r="G57" s="8"/>
      <c r="H57" s="57"/>
      <c r="I57" s="5"/>
      <c r="J57" s="10"/>
      <c r="K57" s="136"/>
      <c r="N57" s="76"/>
      <c r="P57" s="75"/>
      <c r="Q57" s="75"/>
      <c r="R57" s="75"/>
      <c r="S57" s="75"/>
      <c r="T57" s="75"/>
      <c r="U57" s="75"/>
      <c r="V57" s="75"/>
      <c r="W57" s="75"/>
      <c r="X57" s="76"/>
    </row>
    <row r="58" spans="1:24" s="98" customFormat="1" ht="13" customHeight="1">
      <c r="A58" s="97">
        <f t="shared" si="1"/>
        <v>20</v>
      </c>
      <c r="B58" s="12"/>
      <c r="C58" s="13" t="s">
        <v>355</v>
      </c>
      <c r="D58" s="14" t="s">
        <v>660</v>
      </c>
      <c r="E58" s="77">
        <v>1</v>
      </c>
      <c r="F58" s="16" t="s">
        <v>12</v>
      </c>
      <c r="G58" s="17"/>
      <c r="H58" s="58"/>
      <c r="I58" s="14"/>
      <c r="J58" s="19"/>
      <c r="K58" s="83"/>
      <c r="N58" s="99"/>
      <c r="P58" s="100"/>
      <c r="Q58" s="100"/>
      <c r="R58" s="100"/>
      <c r="S58" s="100"/>
      <c r="T58" s="100"/>
      <c r="U58" s="100"/>
      <c r="V58" s="100"/>
      <c r="W58" s="100"/>
      <c r="X58" s="99"/>
    </row>
    <row r="59" spans="1:24" ht="13" customHeight="1">
      <c r="A59" s="70">
        <f t="shared" si="1"/>
        <v>21</v>
      </c>
      <c r="B59" s="3"/>
      <c r="C59" s="4" t="s">
        <v>385</v>
      </c>
      <c r="D59" s="5" t="s">
        <v>184</v>
      </c>
      <c r="E59" s="74"/>
      <c r="F59" s="7"/>
      <c r="G59" s="8"/>
      <c r="H59" s="57"/>
      <c r="I59" s="5"/>
      <c r="J59" s="10"/>
      <c r="K59" s="136"/>
      <c r="N59" s="76"/>
      <c r="P59" s="75"/>
      <c r="Q59" s="75"/>
      <c r="R59" s="75"/>
      <c r="S59" s="75"/>
      <c r="T59" s="75"/>
      <c r="U59" s="75"/>
      <c r="V59" s="75"/>
      <c r="W59" s="75"/>
      <c r="X59" s="76"/>
    </row>
    <row r="60" spans="1:24" s="98" customFormat="1" ht="13" customHeight="1">
      <c r="A60" s="97">
        <f t="shared" si="1"/>
        <v>22</v>
      </c>
      <c r="B60" s="12"/>
      <c r="C60" s="13" t="s">
        <v>355</v>
      </c>
      <c r="D60" s="14" t="s">
        <v>661</v>
      </c>
      <c r="E60" s="77">
        <v>1</v>
      </c>
      <c r="F60" s="16" t="s">
        <v>12</v>
      </c>
      <c r="G60" s="17"/>
      <c r="H60" s="58"/>
      <c r="I60" s="14"/>
      <c r="J60" s="19"/>
      <c r="K60" s="83"/>
      <c r="N60" s="99"/>
      <c r="P60" s="100"/>
      <c r="Q60" s="100"/>
      <c r="R60" s="100"/>
      <c r="S60" s="100"/>
      <c r="T60" s="100"/>
      <c r="U60" s="100"/>
      <c r="V60" s="100"/>
      <c r="W60" s="100"/>
      <c r="X60" s="99"/>
    </row>
    <row r="61" spans="1:24" ht="13" customHeight="1">
      <c r="A61" s="70">
        <f t="shared" si="1"/>
        <v>23</v>
      </c>
      <c r="B61" s="3"/>
      <c r="C61" s="4" t="s">
        <v>386</v>
      </c>
      <c r="D61" s="5" t="s">
        <v>387</v>
      </c>
      <c r="E61" s="74"/>
      <c r="F61" s="7"/>
      <c r="G61" s="8"/>
      <c r="H61" s="57"/>
      <c r="I61" s="5"/>
      <c r="J61" s="10"/>
      <c r="K61" s="136"/>
      <c r="N61" s="76"/>
      <c r="P61" s="75"/>
      <c r="Q61" s="75"/>
      <c r="R61" s="75"/>
      <c r="S61" s="75"/>
      <c r="T61" s="75"/>
      <c r="U61" s="75"/>
      <c r="V61" s="75"/>
      <c r="W61" s="75"/>
      <c r="X61" s="76"/>
    </row>
    <row r="62" spans="1:24" s="98" customFormat="1" ht="13" customHeight="1">
      <c r="A62" s="97">
        <f t="shared" si="1"/>
        <v>24</v>
      </c>
      <c r="B62" s="12"/>
      <c r="C62" s="13" t="s">
        <v>662</v>
      </c>
      <c r="D62" s="14" t="s">
        <v>663</v>
      </c>
      <c r="E62" s="77">
        <v>1</v>
      </c>
      <c r="F62" s="16" t="s">
        <v>12</v>
      </c>
      <c r="G62" s="17"/>
      <c r="H62" s="58"/>
      <c r="I62" s="14"/>
      <c r="J62" s="19"/>
      <c r="K62" s="83"/>
      <c r="N62" s="99"/>
      <c r="P62" s="100"/>
      <c r="Q62" s="100"/>
      <c r="R62" s="100"/>
      <c r="S62" s="100"/>
      <c r="T62" s="100"/>
      <c r="U62" s="100"/>
      <c r="V62" s="100"/>
      <c r="W62" s="100"/>
      <c r="X62" s="99"/>
    </row>
    <row r="63" spans="1:24" ht="13" customHeight="1">
      <c r="A63" s="70">
        <f t="shared" si="1"/>
        <v>25</v>
      </c>
      <c r="B63" s="3"/>
      <c r="C63" s="4" t="s">
        <v>664</v>
      </c>
      <c r="D63" s="5" t="s">
        <v>360</v>
      </c>
      <c r="E63" s="74"/>
      <c r="F63" s="7"/>
      <c r="G63" s="8"/>
      <c r="H63" s="57"/>
      <c r="I63" s="5"/>
      <c r="J63" s="10"/>
      <c r="K63" s="136"/>
      <c r="N63" s="76"/>
      <c r="P63" s="75"/>
      <c r="Q63" s="75"/>
      <c r="R63" s="75"/>
      <c r="S63" s="75"/>
      <c r="T63" s="75"/>
      <c r="U63" s="75"/>
      <c r="V63" s="75"/>
      <c r="W63" s="75"/>
      <c r="X63" s="76"/>
    </row>
    <row r="64" spans="1:24" s="98" customFormat="1" ht="13" customHeight="1">
      <c r="A64" s="97">
        <f t="shared" si="1"/>
        <v>26</v>
      </c>
      <c r="B64" s="12"/>
      <c r="C64" s="13" t="s">
        <v>355</v>
      </c>
      <c r="D64" s="14" t="s">
        <v>665</v>
      </c>
      <c r="E64" s="77">
        <v>1</v>
      </c>
      <c r="F64" s="16" t="s">
        <v>12</v>
      </c>
      <c r="G64" s="17"/>
      <c r="H64" s="58"/>
      <c r="I64" s="14"/>
      <c r="J64" s="19"/>
      <c r="K64" s="83"/>
      <c r="N64" s="99"/>
      <c r="P64" s="100"/>
      <c r="Q64" s="100"/>
      <c r="R64" s="100"/>
      <c r="S64" s="100"/>
      <c r="T64" s="100"/>
      <c r="U64" s="100"/>
      <c r="V64" s="100"/>
      <c r="W64" s="100"/>
      <c r="X64" s="99"/>
    </row>
    <row r="65" spans="1:24" ht="13" customHeight="1">
      <c r="A65" s="70">
        <f t="shared" si="1"/>
        <v>27</v>
      </c>
      <c r="B65" s="3"/>
      <c r="C65" s="4" t="s">
        <v>666</v>
      </c>
      <c r="D65" s="5" t="s">
        <v>187</v>
      </c>
      <c r="E65" s="74"/>
      <c r="F65" s="7"/>
      <c r="G65" s="8"/>
      <c r="H65" s="57"/>
      <c r="I65" s="5"/>
      <c r="J65" s="10"/>
      <c r="K65" s="136"/>
      <c r="N65" s="76"/>
      <c r="P65" s="75"/>
      <c r="Q65" s="75"/>
      <c r="R65" s="75"/>
      <c r="S65" s="75"/>
      <c r="T65" s="75"/>
      <c r="U65" s="75"/>
      <c r="V65" s="75"/>
      <c r="W65" s="75"/>
      <c r="X65" s="76"/>
    </row>
    <row r="66" spans="1:24" s="98" customFormat="1" ht="13" customHeight="1">
      <c r="A66" s="97">
        <f t="shared" si="1"/>
        <v>28</v>
      </c>
      <c r="B66" s="12"/>
      <c r="C66" s="13" t="s">
        <v>389</v>
      </c>
      <c r="D66" s="14" t="s">
        <v>667</v>
      </c>
      <c r="E66" s="77">
        <v>2</v>
      </c>
      <c r="F66" s="16" t="s">
        <v>12</v>
      </c>
      <c r="G66" s="17"/>
      <c r="H66" s="58"/>
      <c r="I66" s="14"/>
      <c r="J66" s="19"/>
      <c r="K66" s="83"/>
      <c r="N66" s="99"/>
      <c r="P66" s="100"/>
      <c r="Q66" s="100"/>
      <c r="R66" s="100"/>
      <c r="S66" s="100"/>
      <c r="T66" s="100"/>
      <c r="U66" s="100"/>
      <c r="V66" s="100"/>
      <c r="W66" s="100"/>
      <c r="X66" s="99"/>
    </row>
    <row r="67" spans="1:24" ht="13" customHeight="1">
      <c r="A67" s="70">
        <f t="shared" si="1"/>
        <v>29</v>
      </c>
      <c r="B67" s="3"/>
      <c r="C67" s="4" t="s">
        <v>388</v>
      </c>
      <c r="D67" s="5" t="s">
        <v>187</v>
      </c>
      <c r="E67" s="74"/>
      <c r="F67" s="7"/>
      <c r="G67" s="8"/>
      <c r="H67" s="57"/>
      <c r="I67" s="5"/>
      <c r="J67" s="10"/>
      <c r="K67" s="136"/>
      <c r="N67" s="76"/>
      <c r="P67" s="75"/>
      <c r="Q67" s="75"/>
      <c r="R67" s="75"/>
      <c r="S67" s="75"/>
      <c r="T67" s="75"/>
      <c r="U67" s="75"/>
      <c r="V67" s="75"/>
      <c r="W67" s="75"/>
      <c r="X67" s="76"/>
    </row>
    <row r="68" spans="1:24" s="98" customFormat="1" ht="13" customHeight="1">
      <c r="A68" s="97">
        <f t="shared" si="1"/>
        <v>30</v>
      </c>
      <c r="B68" s="12"/>
      <c r="C68" s="13" t="s">
        <v>389</v>
      </c>
      <c r="D68" s="14" t="s">
        <v>668</v>
      </c>
      <c r="E68" s="77">
        <v>1</v>
      </c>
      <c r="F68" s="16" t="s">
        <v>12</v>
      </c>
      <c r="G68" s="17"/>
      <c r="H68" s="58"/>
      <c r="I68" s="14"/>
      <c r="J68" s="19"/>
      <c r="K68" s="83"/>
      <c r="N68" s="99"/>
      <c r="P68" s="100"/>
      <c r="Q68" s="100"/>
      <c r="R68" s="100"/>
      <c r="S68" s="100"/>
      <c r="T68" s="100"/>
      <c r="U68" s="100"/>
      <c r="V68" s="100"/>
      <c r="W68" s="100"/>
      <c r="X68" s="99"/>
    </row>
    <row r="69" spans="1:24" ht="13" customHeight="1">
      <c r="A69" s="70">
        <f t="shared" si="1"/>
        <v>31</v>
      </c>
      <c r="B69" s="3"/>
      <c r="C69" s="4" t="s">
        <v>188</v>
      </c>
      <c r="D69" s="5" t="s">
        <v>187</v>
      </c>
      <c r="E69" s="74"/>
      <c r="F69" s="7"/>
      <c r="G69" s="8"/>
      <c r="H69" s="57"/>
      <c r="I69" s="5"/>
      <c r="J69" s="10"/>
      <c r="K69" s="136"/>
      <c r="N69" s="76"/>
      <c r="P69" s="75"/>
      <c r="Q69" s="75"/>
      <c r="R69" s="75"/>
      <c r="S69" s="75"/>
      <c r="T69" s="75"/>
      <c r="U69" s="75"/>
      <c r="V69" s="75"/>
      <c r="W69" s="75"/>
      <c r="X69" s="76"/>
    </row>
    <row r="70" spans="1:24" s="98" customFormat="1" ht="13" customHeight="1">
      <c r="A70" s="97">
        <f t="shared" si="1"/>
        <v>32</v>
      </c>
      <c r="B70" s="12"/>
      <c r="C70" s="13" t="s">
        <v>389</v>
      </c>
      <c r="D70" s="14" t="s">
        <v>189</v>
      </c>
      <c r="E70" s="77">
        <v>1</v>
      </c>
      <c r="F70" s="16" t="s">
        <v>12</v>
      </c>
      <c r="G70" s="17"/>
      <c r="H70" s="58"/>
      <c r="I70" s="14"/>
      <c r="J70" s="19"/>
      <c r="K70" s="83"/>
      <c r="N70" s="99"/>
      <c r="P70" s="100"/>
      <c r="Q70" s="100"/>
      <c r="R70" s="100"/>
      <c r="S70" s="100"/>
      <c r="T70" s="100"/>
      <c r="U70" s="100"/>
      <c r="V70" s="100"/>
      <c r="W70" s="100"/>
      <c r="X70" s="99"/>
    </row>
    <row r="71" spans="1:24" ht="13" customHeight="1">
      <c r="A71" s="70">
        <f t="shared" si="1"/>
        <v>33</v>
      </c>
      <c r="B71" s="3"/>
      <c r="C71" s="4" t="s">
        <v>390</v>
      </c>
      <c r="D71" s="5" t="s">
        <v>187</v>
      </c>
      <c r="E71" s="74"/>
      <c r="F71" s="7"/>
      <c r="G71" s="8"/>
      <c r="H71" s="57"/>
      <c r="I71" s="5"/>
      <c r="J71" s="10"/>
      <c r="K71" s="136"/>
      <c r="N71" s="76"/>
      <c r="P71" s="75"/>
      <c r="Q71" s="75"/>
      <c r="R71" s="75"/>
      <c r="S71" s="75"/>
      <c r="T71" s="75"/>
      <c r="U71" s="75"/>
      <c r="V71" s="75"/>
      <c r="W71" s="75"/>
      <c r="X71" s="76"/>
    </row>
    <row r="72" spans="1:24" s="98" customFormat="1" ht="13" customHeight="1">
      <c r="A72" s="97">
        <f t="shared" si="1"/>
        <v>34</v>
      </c>
      <c r="B72" s="12"/>
      <c r="C72" s="13" t="s">
        <v>389</v>
      </c>
      <c r="D72" s="14" t="s">
        <v>391</v>
      </c>
      <c r="E72" s="77">
        <v>1</v>
      </c>
      <c r="F72" s="16" t="s">
        <v>12</v>
      </c>
      <c r="G72" s="17"/>
      <c r="H72" s="58"/>
      <c r="I72" s="14"/>
      <c r="J72" s="19"/>
      <c r="K72" s="83"/>
      <c r="N72" s="99"/>
      <c r="P72" s="100"/>
      <c r="Q72" s="100"/>
      <c r="R72" s="100"/>
      <c r="S72" s="100"/>
      <c r="T72" s="100"/>
      <c r="U72" s="100"/>
      <c r="V72" s="100"/>
      <c r="W72" s="100"/>
      <c r="X72" s="99"/>
    </row>
    <row r="73" spans="1:24" ht="13" customHeight="1">
      <c r="A73" s="70">
        <f t="shared" si="1"/>
        <v>35</v>
      </c>
      <c r="B73" s="3"/>
      <c r="C73" s="4" t="s">
        <v>392</v>
      </c>
      <c r="D73" s="5" t="s">
        <v>187</v>
      </c>
      <c r="E73" s="74"/>
      <c r="F73" s="7"/>
      <c r="G73" s="8"/>
      <c r="H73" s="57"/>
      <c r="I73" s="5"/>
      <c r="J73" s="10"/>
      <c r="K73" s="136"/>
      <c r="N73" s="76"/>
      <c r="P73" s="75"/>
      <c r="Q73" s="75"/>
      <c r="R73" s="75"/>
      <c r="S73" s="75"/>
      <c r="T73" s="75"/>
      <c r="U73" s="75"/>
      <c r="V73" s="75"/>
      <c r="W73" s="75"/>
      <c r="X73" s="76"/>
    </row>
    <row r="74" spans="1:24" s="98" customFormat="1" ht="13" customHeight="1">
      <c r="A74" s="97">
        <f t="shared" si="1"/>
        <v>36</v>
      </c>
      <c r="B74" s="12"/>
      <c r="C74" s="13" t="s">
        <v>389</v>
      </c>
      <c r="D74" s="14" t="s">
        <v>393</v>
      </c>
      <c r="E74" s="77">
        <v>1</v>
      </c>
      <c r="F74" s="16" t="s">
        <v>12</v>
      </c>
      <c r="G74" s="17"/>
      <c r="H74" s="58"/>
      <c r="I74" s="14"/>
      <c r="J74" s="19"/>
      <c r="K74" s="29"/>
      <c r="N74" s="99"/>
      <c r="P74" s="100"/>
      <c r="Q74" s="100"/>
      <c r="R74" s="100"/>
      <c r="S74" s="100"/>
      <c r="T74" s="100"/>
      <c r="U74" s="100"/>
      <c r="V74" s="100"/>
      <c r="W74" s="100"/>
      <c r="X74" s="99"/>
    </row>
    <row r="75" spans="1:24" ht="13" customHeight="1">
      <c r="A75" s="69">
        <v>1</v>
      </c>
      <c r="B75" s="3"/>
      <c r="C75" s="4" t="s">
        <v>394</v>
      </c>
      <c r="D75" s="5" t="s">
        <v>187</v>
      </c>
      <c r="E75" s="74"/>
      <c r="F75" s="7"/>
      <c r="G75" s="8"/>
      <c r="H75" s="57"/>
      <c r="I75" s="5"/>
      <c r="J75" s="10"/>
      <c r="K75" s="136"/>
      <c r="N75" s="76"/>
      <c r="P75" s="75"/>
      <c r="Q75" s="75"/>
      <c r="R75" s="75"/>
      <c r="S75" s="75"/>
      <c r="T75" s="75"/>
      <c r="U75" s="75"/>
      <c r="V75" s="75"/>
      <c r="W75" s="75"/>
      <c r="X75" s="76"/>
    </row>
    <row r="76" spans="1:24" s="98" customFormat="1" ht="13" customHeight="1">
      <c r="A76" s="101">
        <f t="shared" ref="A76:A110" si="2">A75+1</f>
        <v>2</v>
      </c>
      <c r="B76" s="12"/>
      <c r="C76" s="13" t="s">
        <v>389</v>
      </c>
      <c r="D76" s="14" t="s">
        <v>395</v>
      </c>
      <c r="E76" s="77">
        <v>1</v>
      </c>
      <c r="F76" s="16" t="s">
        <v>12</v>
      </c>
      <c r="G76" s="17"/>
      <c r="H76" s="58"/>
      <c r="I76" s="14"/>
      <c r="J76" s="19"/>
      <c r="K76" s="83"/>
      <c r="N76" s="99"/>
      <c r="P76" s="100"/>
      <c r="Q76" s="100"/>
      <c r="R76" s="100"/>
      <c r="S76" s="100"/>
      <c r="T76" s="100"/>
      <c r="U76" s="100"/>
      <c r="V76" s="100"/>
      <c r="W76" s="100"/>
      <c r="X76" s="99"/>
    </row>
    <row r="77" spans="1:24" ht="13" customHeight="1">
      <c r="A77" s="69">
        <f t="shared" si="2"/>
        <v>3</v>
      </c>
      <c r="B77" s="3"/>
      <c r="C77" s="4" t="s">
        <v>396</v>
      </c>
      <c r="D77" s="5" t="s">
        <v>187</v>
      </c>
      <c r="E77" s="74"/>
      <c r="F77" s="7"/>
      <c r="G77" s="8"/>
      <c r="H77" s="57"/>
      <c r="I77" s="5"/>
      <c r="J77" s="10"/>
      <c r="K77" s="136"/>
      <c r="N77" s="76"/>
      <c r="P77" s="75"/>
      <c r="Q77" s="75"/>
      <c r="R77" s="75"/>
      <c r="S77" s="75"/>
      <c r="T77" s="75"/>
      <c r="U77" s="75"/>
      <c r="V77" s="75"/>
      <c r="W77" s="75"/>
      <c r="X77" s="76"/>
    </row>
    <row r="78" spans="1:24" s="98" customFormat="1" ht="13" customHeight="1">
      <c r="A78" s="101">
        <f t="shared" si="2"/>
        <v>4</v>
      </c>
      <c r="B78" s="12"/>
      <c r="C78" s="13" t="s">
        <v>389</v>
      </c>
      <c r="D78" s="14" t="s">
        <v>397</v>
      </c>
      <c r="E78" s="77">
        <v>1</v>
      </c>
      <c r="F78" s="16" t="s">
        <v>12</v>
      </c>
      <c r="G78" s="17"/>
      <c r="H78" s="58"/>
      <c r="I78" s="14"/>
      <c r="J78" s="19"/>
      <c r="K78" s="83"/>
      <c r="N78" s="99"/>
      <c r="P78" s="100"/>
      <c r="Q78" s="100"/>
      <c r="R78" s="100"/>
      <c r="S78" s="100"/>
      <c r="T78" s="100"/>
      <c r="U78" s="100"/>
      <c r="V78" s="100"/>
      <c r="W78" s="100"/>
      <c r="X78" s="99"/>
    </row>
    <row r="79" spans="1:24" ht="13" customHeight="1">
      <c r="A79" s="69">
        <f t="shared" si="2"/>
        <v>5</v>
      </c>
      <c r="B79" s="3"/>
      <c r="C79" s="4" t="s">
        <v>398</v>
      </c>
      <c r="D79" s="5" t="s">
        <v>187</v>
      </c>
      <c r="E79" s="74"/>
      <c r="F79" s="7"/>
      <c r="G79" s="8"/>
      <c r="H79" s="57"/>
      <c r="I79" s="5"/>
      <c r="J79" s="10"/>
      <c r="K79" s="136"/>
      <c r="N79" s="76"/>
      <c r="P79" s="75"/>
      <c r="Q79" s="75"/>
      <c r="R79" s="75"/>
      <c r="S79" s="75"/>
      <c r="T79" s="75"/>
      <c r="U79" s="75"/>
      <c r="V79" s="75"/>
      <c r="W79" s="75"/>
      <c r="X79" s="76"/>
    </row>
    <row r="80" spans="1:24" s="98" customFormat="1" ht="13" customHeight="1">
      <c r="A80" s="101">
        <f t="shared" si="2"/>
        <v>6</v>
      </c>
      <c r="B80" s="12"/>
      <c r="C80" s="13" t="s">
        <v>389</v>
      </c>
      <c r="D80" s="14" t="s">
        <v>399</v>
      </c>
      <c r="E80" s="77">
        <v>1</v>
      </c>
      <c r="F80" s="16" t="s">
        <v>12</v>
      </c>
      <c r="G80" s="17"/>
      <c r="H80" s="58"/>
      <c r="I80" s="14"/>
      <c r="J80" s="19"/>
      <c r="K80" s="83"/>
      <c r="N80" s="99"/>
      <c r="P80" s="100"/>
      <c r="Q80" s="100"/>
      <c r="R80" s="100"/>
      <c r="S80" s="100"/>
      <c r="T80" s="100"/>
      <c r="U80" s="100"/>
      <c r="V80" s="100"/>
      <c r="W80" s="100"/>
      <c r="X80" s="99"/>
    </row>
    <row r="81" spans="1:24" ht="13" customHeight="1">
      <c r="A81" s="69">
        <f t="shared" si="2"/>
        <v>7</v>
      </c>
      <c r="B81" s="3"/>
      <c r="C81" s="4" t="s">
        <v>400</v>
      </c>
      <c r="D81" s="5" t="s">
        <v>187</v>
      </c>
      <c r="E81" s="74"/>
      <c r="F81" s="7"/>
      <c r="G81" s="8"/>
      <c r="H81" s="57"/>
      <c r="I81" s="5"/>
      <c r="J81" s="10"/>
      <c r="K81" s="136"/>
      <c r="N81" s="76"/>
      <c r="P81" s="75"/>
      <c r="Q81" s="75"/>
      <c r="R81" s="75"/>
      <c r="S81" s="75"/>
      <c r="T81" s="75"/>
      <c r="U81" s="75"/>
      <c r="V81" s="75"/>
      <c r="W81" s="75"/>
      <c r="X81" s="76"/>
    </row>
    <row r="82" spans="1:24" s="98" customFormat="1" ht="13" customHeight="1">
      <c r="A82" s="101">
        <f t="shared" si="2"/>
        <v>8</v>
      </c>
      <c r="B82" s="12"/>
      <c r="C82" s="13" t="s">
        <v>389</v>
      </c>
      <c r="D82" s="14" t="s">
        <v>395</v>
      </c>
      <c r="E82" s="77">
        <v>1</v>
      </c>
      <c r="F82" s="16" t="s">
        <v>12</v>
      </c>
      <c r="G82" s="17"/>
      <c r="H82" s="58"/>
      <c r="I82" s="14"/>
      <c r="J82" s="19"/>
      <c r="K82" s="83"/>
      <c r="N82" s="99"/>
      <c r="P82" s="100"/>
      <c r="Q82" s="100"/>
      <c r="R82" s="100"/>
      <c r="S82" s="100"/>
      <c r="T82" s="100"/>
      <c r="U82" s="100"/>
      <c r="V82" s="100"/>
      <c r="W82" s="100"/>
      <c r="X82" s="99"/>
    </row>
    <row r="83" spans="1:24" ht="13" customHeight="1">
      <c r="A83" s="69">
        <f t="shared" si="2"/>
        <v>9</v>
      </c>
      <c r="B83" s="3"/>
      <c r="C83" s="4" t="s">
        <v>401</v>
      </c>
      <c r="D83" s="5" t="s">
        <v>187</v>
      </c>
      <c r="E83" s="74"/>
      <c r="F83" s="7"/>
      <c r="G83" s="8"/>
      <c r="H83" s="57"/>
      <c r="I83" s="5"/>
      <c r="J83" s="10"/>
      <c r="K83" s="136"/>
      <c r="N83" s="76"/>
      <c r="P83" s="75"/>
      <c r="Q83" s="75"/>
      <c r="R83" s="75"/>
      <c r="S83" s="75"/>
      <c r="T83" s="75"/>
      <c r="U83" s="75"/>
      <c r="V83" s="75"/>
      <c r="W83" s="75"/>
      <c r="X83" s="76"/>
    </row>
    <row r="84" spans="1:24" s="98" customFormat="1" ht="13" customHeight="1">
      <c r="A84" s="101">
        <f t="shared" si="2"/>
        <v>10</v>
      </c>
      <c r="B84" s="12"/>
      <c r="C84" s="13" t="s">
        <v>389</v>
      </c>
      <c r="D84" s="14" t="s">
        <v>397</v>
      </c>
      <c r="E84" s="77">
        <v>1</v>
      </c>
      <c r="F84" s="16" t="s">
        <v>12</v>
      </c>
      <c r="G84" s="17"/>
      <c r="H84" s="58"/>
      <c r="I84" s="14"/>
      <c r="J84" s="19"/>
      <c r="K84" s="83"/>
      <c r="N84" s="99"/>
      <c r="P84" s="100"/>
      <c r="Q84" s="100"/>
      <c r="R84" s="100"/>
      <c r="S84" s="100"/>
      <c r="T84" s="100"/>
      <c r="U84" s="100"/>
      <c r="V84" s="100"/>
      <c r="W84" s="100"/>
      <c r="X84" s="99"/>
    </row>
    <row r="85" spans="1:24" ht="13" customHeight="1">
      <c r="A85" s="69">
        <f t="shared" si="2"/>
        <v>11</v>
      </c>
      <c r="B85" s="3"/>
      <c r="C85" s="4" t="s">
        <v>402</v>
      </c>
      <c r="D85" s="5" t="s">
        <v>187</v>
      </c>
      <c r="E85" s="74"/>
      <c r="F85" s="7"/>
      <c r="G85" s="8"/>
      <c r="H85" s="57"/>
      <c r="I85" s="5"/>
      <c r="J85" s="10"/>
      <c r="K85" s="136"/>
      <c r="N85" s="76"/>
      <c r="P85" s="75"/>
      <c r="Q85" s="75"/>
      <c r="R85" s="75"/>
      <c r="S85" s="75"/>
      <c r="T85" s="75"/>
      <c r="U85" s="75"/>
      <c r="V85" s="75"/>
      <c r="W85" s="75"/>
      <c r="X85" s="76"/>
    </row>
    <row r="86" spans="1:24" s="98" customFormat="1" ht="13" customHeight="1">
      <c r="A86" s="101">
        <f t="shared" si="2"/>
        <v>12</v>
      </c>
      <c r="B86" s="12"/>
      <c r="C86" s="13" t="s">
        <v>389</v>
      </c>
      <c r="D86" s="14" t="s">
        <v>669</v>
      </c>
      <c r="E86" s="77">
        <v>1</v>
      </c>
      <c r="F86" s="16" t="s">
        <v>12</v>
      </c>
      <c r="G86" s="17"/>
      <c r="H86" s="58"/>
      <c r="I86" s="14"/>
      <c r="J86" s="19"/>
      <c r="K86" s="83"/>
      <c r="N86" s="99"/>
      <c r="P86" s="100"/>
      <c r="Q86" s="100"/>
      <c r="R86" s="100"/>
      <c r="S86" s="100"/>
      <c r="T86" s="100"/>
      <c r="U86" s="100"/>
      <c r="V86" s="100"/>
      <c r="W86" s="100"/>
      <c r="X86" s="99"/>
    </row>
    <row r="87" spans="1:24" ht="13" customHeight="1">
      <c r="A87" s="69">
        <f t="shared" si="2"/>
        <v>13</v>
      </c>
      <c r="B87" s="3"/>
      <c r="C87" s="4" t="s">
        <v>403</v>
      </c>
      <c r="D87" s="5" t="s">
        <v>187</v>
      </c>
      <c r="E87" s="74"/>
      <c r="F87" s="7"/>
      <c r="G87" s="8"/>
      <c r="H87" s="57"/>
      <c r="I87" s="5"/>
      <c r="J87" s="10"/>
      <c r="K87" s="136"/>
      <c r="N87" s="76"/>
      <c r="P87" s="75"/>
      <c r="Q87" s="75"/>
      <c r="R87" s="75"/>
      <c r="S87" s="75"/>
      <c r="T87" s="75"/>
      <c r="U87" s="75"/>
      <c r="V87" s="75"/>
      <c r="W87" s="75"/>
      <c r="X87" s="76"/>
    </row>
    <row r="88" spans="1:24" s="98" customFormat="1" ht="13" customHeight="1">
      <c r="A88" s="101">
        <f t="shared" si="2"/>
        <v>14</v>
      </c>
      <c r="B88" s="12"/>
      <c r="C88" s="13" t="s">
        <v>389</v>
      </c>
      <c r="D88" s="14" t="s">
        <v>670</v>
      </c>
      <c r="E88" s="77">
        <v>1</v>
      </c>
      <c r="F88" s="16" t="s">
        <v>12</v>
      </c>
      <c r="G88" s="17"/>
      <c r="H88" s="58"/>
      <c r="I88" s="14"/>
      <c r="J88" s="19"/>
      <c r="K88" s="83"/>
      <c r="N88" s="99"/>
      <c r="P88" s="100"/>
      <c r="Q88" s="100"/>
      <c r="R88" s="100"/>
      <c r="S88" s="100"/>
      <c r="T88" s="100"/>
      <c r="U88" s="100"/>
      <c r="V88" s="100"/>
      <c r="W88" s="100"/>
      <c r="X88" s="99"/>
    </row>
    <row r="89" spans="1:24" s="66" customFormat="1" ht="13" customHeight="1">
      <c r="A89" s="78">
        <f t="shared" si="2"/>
        <v>15</v>
      </c>
      <c r="B89" s="3"/>
      <c r="C89" s="4"/>
      <c r="D89" s="5"/>
      <c r="E89" s="74"/>
      <c r="F89" s="7"/>
      <c r="G89" s="8"/>
      <c r="H89" s="57"/>
      <c r="I89" s="5"/>
      <c r="J89" s="10"/>
      <c r="K89" s="136"/>
      <c r="N89" s="67"/>
      <c r="P89" s="68"/>
      <c r="Q89" s="68"/>
      <c r="R89" s="68"/>
      <c r="S89" s="68"/>
      <c r="T89" s="68"/>
      <c r="U89" s="68"/>
      <c r="V89" s="68"/>
      <c r="W89" s="68"/>
      <c r="X89" s="67"/>
    </row>
    <row r="90" spans="1:24" s="66" customFormat="1" ht="13" customHeight="1">
      <c r="A90" s="78">
        <f t="shared" si="2"/>
        <v>16</v>
      </c>
      <c r="B90" s="12"/>
      <c r="C90" s="13" t="s">
        <v>404</v>
      </c>
      <c r="D90" s="14"/>
      <c r="E90" s="77">
        <v>1</v>
      </c>
      <c r="F90" s="16" t="s">
        <v>8</v>
      </c>
      <c r="G90" s="17"/>
      <c r="H90" s="58"/>
      <c r="I90" s="14"/>
      <c r="J90" s="19"/>
      <c r="K90" s="83"/>
      <c r="N90" s="67"/>
      <c r="P90" s="68"/>
      <c r="Q90" s="68"/>
      <c r="R90" s="68"/>
      <c r="S90" s="68"/>
      <c r="T90" s="68"/>
      <c r="U90" s="68"/>
      <c r="V90" s="68"/>
      <c r="W90" s="68"/>
      <c r="X90" s="67"/>
    </row>
    <row r="91" spans="1:24" s="66" customFormat="1" ht="13" customHeight="1">
      <c r="A91" s="78">
        <f t="shared" si="2"/>
        <v>17</v>
      </c>
      <c r="B91" s="3"/>
      <c r="C91" s="4"/>
      <c r="D91" s="5"/>
      <c r="E91" s="74"/>
      <c r="F91" s="7"/>
      <c r="G91" s="8"/>
      <c r="H91" s="57"/>
      <c r="I91" s="5"/>
      <c r="J91" s="10"/>
      <c r="K91" s="136"/>
      <c r="N91" s="67"/>
      <c r="P91" s="68"/>
      <c r="Q91" s="68"/>
      <c r="R91" s="68"/>
      <c r="S91" s="68"/>
      <c r="T91" s="68"/>
      <c r="U91" s="68"/>
      <c r="V91" s="68"/>
      <c r="W91" s="68"/>
      <c r="X91" s="67"/>
    </row>
    <row r="92" spans="1:24" s="66" customFormat="1" ht="13" customHeight="1">
      <c r="A92" s="78">
        <f t="shared" si="2"/>
        <v>18</v>
      </c>
      <c r="B92" s="12"/>
      <c r="C92" s="13" t="s">
        <v>405</v>
      </c>
      <c r="D92" s="14"/>
      <c r="E92" s="77">
        <v>1</v>
      </c>
      <c r="F92" s="16" t="s">
        <v>8</v>
      </c>
      <c r="G92" s="17"/>
      <c r="H92" s="58"/>
      <c r="I92" s="14"/>
      <c r="J92" s="19"/>
      <c r="K92" s="83"/>
      <c r="N92" s="67"/>
      <c r="P92" s="68"/>
      <c r="Q92" s="68"/>
      <c r="R92" s="68"/>
      <c r="S92" s="68"/>
      <c r="T92" s="68"/>
      <c r="U92" s="68"/>
      <c r="V92" s="68"/>
      <c r="W92" s="68"/>
      <c r="X92" s="67"/>
    </row>
    <row r="93" spans="1:24" ht="13" customHeight="1">
      <c r="A93" s="69">
        <f t="shared" si="2"/>
        <v>19</v>
      </c>
      <c r="B93" s="3"/>
      <c r="C93" s="4"/>
      <c r="D93" s="5"/>
      <c r="E93" s="74"/>
      <c r="F93" s="7"/>
      <c r="G93" s="8"/>
      <c r="H93" s="57"/>
      <c r="I93" s="5"/>
      <c r="J93" s="10"/>
      <c r="K93" s="136"/>
      <c r="N93" s="76"/>
      <c r="P93" s="75"/>
      <c r="Q93" s="75"/>
      <c r="R93" s="75"/>
      <c r="S93" s="75"/>
      <c r="T93" s="75"/>
      <c r="U93" s="75"/>
      <c r="V93" s="75"/>
      <c r="W93" s="75"/>
      <c r="X93" s="76"/>
    </row>
    <row r="94" spans="1:24" s="89" customFormat="1" ht="13" customHeight="1">
      <c r="A94" s="92">
        <f t="shared" si="2"/>
        <v>20</v>
      </c>
      <c r="B94" s="12"/>
      <c r="C94" s="13" t="s">
        <v>472</v>
      </c>
      <c r="D94" s="14" t="s">
        <v>763</v>
      </c>
      <c r="E94" s="77">
        <v>1</v>
      </c>
      <c r="F94" s="16" t="s">
        <v>8</v>
      </c>
      <c r="G94" s="17"/>
      <c r="H94" s="58"/>
      <c r="I94" s="14"/>
      <c r="J94" s="19"/>
      <c r="K94" s="83"/>
      <c r="N94" s="90"/>
      <c r="P94" s="91"/>
      <c r="Q94" s="91"/>
      <c r="R94" s="91"/>
      <c r="S94" s="91"/>
      <c r="T94" s="91"/>
      <c r="U94" s="91"/>
      <c r="V94" s="91"/>
      <c r="W94" s="91"/>
      <c r="X94" s="90"/>
    </row>
    <row r="95" spans="1:24" ht="13" customHeight="1">
      <c r="A95" s="69">
        <f t="shared" si="2"/>
        <v>21</v>
      </c>
      <c r="B95" s="3"/>
      <c r="C95" s="4"/>
      <c r="D95" s="5"/>
      <c r="E95" s="74"/>
      <c r="F95" s="7"/>
      <c r="G95" s="8"/>
      <c r="H95" s="57"/>
      <c r="I95" s="5"/>
      <c r="J95" s="10"/>
      <c r="K95" s="136"/>
      <c r="N95" s="1"/>
      <c r="X95" s="1"/>
    </row>
    <row r="96" spans="1:24" ht="13" customHeight="1">
      <c r="A96" s="69">
        <f t="shared" si="2"/>
        <v>22</v>
      </c>
      <c r="B96" s="12"/>
      <c r="C96" s="13"/>
      <c r="D96" s="14"/>
      <c r="E96" s="77"/>
      <c r="F96" s="16"/>
      <c r="G96" s="17"/>
      <c r="H96" s="58"/>
      <c r="I96" s="14"/>
      <c r="J96" s="19"/>
      <c r="K96" s="83"/>
      <c r="N96" s="1"/>
      <c r="X96" s="1"/>
    </row>
    <row r="97" spans="1:24" ht="13" customHeight="1">
      <c r="A97" s="69">
        <f t="shared" si="2"/>
        <v>23</v>
      </c>
      <c r="B97" s="3"/>
      <c r="C97" s="4"/>
      <c r="D97" s="5"/>
      <c r="E97" s="30"/>
      <c r="F97" s="7"/>
      <c r="G97" s="8"/>
      <c r="H97" s="9"/>
      <c r="I97" s="5"/>
      <c r="J97" s="10"/>
      <c r="K97" s="137"/>
      <c r="N97" s="1"/>
      <c r="X97" s="1"/>
    </row>
    <row r="98" spans="1:24" ht="13" customHeight="1">
      <c r="A98" s="69">
        <f t="shared" si="2"/>
        <v>24</v>
      </c>
      <c r="B98" s="12"/>
      <c r="C98" s="13"/>
      <c r="D98" s="14"/>
      <c r="E98" s="31"/>
      <c r="F98" s="16"/>
      <c r="G98" s="17"/>
      <c r="H98" s="18"/>
      <c r="I98" s="14"/>
      <c r="J98" s="19"/>
      <c r="K98" s="29"/>
      <c r="N98" s="1"/>
      <c r="X98" s="1"/>
    </row>
    <row r="99" spans="1:24" ht="13" customHeight="1">
      <c r="A99" s="69">
        <f t="shared" si="2"/>
        <v>25</v>
      </c>
      <c r="B99" s="3"/>
      <c r="C99" s="4"/>
      <c r="D99" s="5"/>
      <c r="E99" s="30"/>
      <c r="F99" s="7"/>
      <c r="G99" s="8"/>
      <c r="H99" s="9"/>
      <c r="I99" s="5"/>
      <c r="J99" s="10"/>
      <c r="K99" s="137"/>
      <c r="N99" s="1"/>
      <c r="X99" s="1"/>
    </row>
    <row r="100" spans="1:24" ht="13" customHeight="1">
      <c r="A100" s="69">
        <f t="shared" si="2"/>
        <v>26</v>
      </c>
      <c r="B100" s="12"/>
      <c r="C100" s="13"/>
      <c r="D100" s="14"/>
      <c r="E100" s="31"/>
      <c r="F100" s="16"/>
      <c r="G100" s="17"/>
      <c r="H100" s="18"/>
      <c r="I100" s="14"/>
      <c r="J100" s="19"/>
      <c r="K100" s="29"/>
      <c r="N100" s="1"/>
      <c r="X100" s="1"/>
    </row>
    <row r="101" spans="1:24" ht="13" customHeight="1">
      <c r="A101" s="69">
        <f t="shared" si="2"/>
        <v>27</v>
      </c>
      <c r="B101" s="3"/>
      <c r="C101" s="4"/>
      <c r="D101" s="5"/>
      <c r="E101" s="30"/>
      <c r="F101" s="7"/>
      <c r="G101" s="8"/>
      <c r="H101" s="9"/>
      <c r="I101" s="5"/>
      <c r="J101" s="10"/>
      <c r="K101" s="137"/>
      <c r="N101" s="1"/>
      <c r="X101" s="1"/>
    </row>
    <row r="102" spans="1:24" ht="13" customHeight="1">
      <c r="A102" s="69">
        <f t="shared" si="2"/>
        <v>28</v>
      </c>
      <c r="B102" s="12"/>
      <c r="C102" s="13"/>
      <c r="D102" s="14"/>
      <c r="E102" s="31"/>
      <c r="F102" s="16"/>
      <c r="G102" s="17"/>
      <c r="H102" s="18"/>
      <c r="I102" s="14"/>
      <c r="J102" s="19"/>
      <c r="K102" s="29"/>
      <c r="N102" s="1"/>
      <c r="X102" s="1"/>
    </row>
    <row r="103" spans="1:24" ht="13" customHeight="1">
      <c r="A103" s="69">
        <f t="shared" si="2"/>
        <v>29</v>
      </c>
      <c r="B103" s="3"/>
      <c r="C103" s="4"/>
      <c r="D103" s="5"/>
      <c r="E103" s="30"/>
      <c r="F103" s="7"/>
      <c r="G103" s="8"/>
      <c r="H103" s="9"/>
      <c r="I103" s="5"/>
      <c r="J103" s="10"/>
      <c r="K103" s="137"/>
      <c r="N103" s="1"/>
      <c r="X103" s="1"/>
    </row>
    <row r="104" spans="1:24" ht="13" customHeight="1">
      <c r="A104" s="69">
        <f t="shared" si="2"/>
        <v>30</v>
      </c>
      <c r="B104" s="12"/>
      <c r="C104" s="13"/>
      <c r="D104" s="14"/>
      <c r="E104" s="31"/>
      <c r="F104" s="16"/>
      <c r="G104" s="17"/>
      <c r="H104" s="18"/>
      <c r="I104" s="14"/>
      <c r="J104" s="19"/>
      <c r="K104" s="29"/>
      <c r="N104" s="1"/>
      <c r="X104" s="1"/>
    </row>
    <row r="105" spans="1:24" ht="13" customHeight="1">
      <c r="A105" s="69">
        <f t="shared" si="2"/>
        <v>31</v>
      </c>
      <c r="B105" s="3"/>
      <c r="C105" s="4"/>
      <c r="D105" s="5"/>
      <c r="E105" s="30"/>
      <c r="F105" s="7"/>
      <c r="G105" s="8"/>
      <c r="H105" s="9"/>
      <c r="I105" s="5"/>
      <c r="J105" s="10"/>
      <c r="K105" s="137"/>
      <c r="N105" s="1"/>
      <c r="X105" s="1"/>
    </row>
    <row r="106" spans="1:24" ht="13" customHeight="1">
      <c r="A106" s="69">
        <f t="shared" si="2"/>
        <v>32</v>
      </c>
      <c r="B106" s="12"/>
      <c r="C106" s="13"/>
      <c r="D106" s="14"/>
      <c r="E106" s="31"/>
      <c r="F106" s="16"/>
      <c r="G106" s="17"/>
      <c r="H106" s="18"/>
      <c r="I106" s="14"/>
      <c r="J106" s="19"/>
      <c r="K106" s="29"/>
      <c r="N106" s="1"/>
      <c r="X106" s="1"/>
    </row>
    <row r="107" spans="1:24" s="71" customFormat="1" ht="13" customHeight="1">
      <c r="A107" s="95">
        <f t="shared" si="2"/>
        <v>33</v>
      </c>
      <c r="B107" s="117"/>
      <c r="C107" s="42"/>
      <c r="D107" s="43"/>
      <c r="E107" s="44"/>
      <c r="F107" s="45"/>
      <c r="G107" s="46"/>
      <c r="H107" s="47"/>
      <c r="I107" s="43"/>
      <c r="J107" s="118"/>
      <c r="K107" s="138"/>
      <c r="N107" s="73"/>
      <c r="P107" s="72"/>
      <c r="Q107" s="72"/>
      <c r="R107" s="72"/>
      <c r="S107" s="72"/>
      <c r="T107" s="72"/>
      <c r="U107" s="72"/>
      <c r="V107" s="72"/>
      <c r="W107" s="72"/>
      <c r="X107" s="73"/>
    </row>
    <row r="108" spans="1:24" s="71" customFormat="1" ht="13" customHeight="1">
      <c r="A108" s="95">
        <f t="shared" si="2"/>
        <v>34</v>
      </c>
      <c r="B108" s="88"/>
      <c r="C108" s="48" t="s">
        <v>0</v>
      </c>
      <c r="D108" s="49"/>
      <c r="E108" s="50"/>
      <c r="F108" s="48"/>
      <c r="G108" s="51"/>
      <c r="H108" s="52"/>
      <c r="I108" s="49"/>
      <c r="J108" s="86"/>
      <c r="K108" s="94"/>
      <c r="N108" s="73"/>
      <c r="P108" s="72"/>
      <c r="Q108" s="72"/>
      <c r="R108" s="72"/>
      <c r="S108" s="72"/>
      <c r="T108" s="72"/>
      <c r="U108" s="72"/>
      <c r="V108" s="72"/>
      <c r="W108" s="72"/>
      <c r="X108" s="73"/>
    </row>
    <row r="109" spans="1:24" ht="13" customHeight="1">
      <c r="A109" s="69">
        <f t="shared" si="2"/>
        <v>35</v>
      </c>
      <c r="B109" s="3"/>
      <c r="C109" s="4"/>
      <c r="D109" s="5"/>
      <c r="E109" s="30"/>
      <c r="F109" s="7"/>
      <c r="G109" s="8"/>
      <c r="H109" s="9"/>
      <c r="I109" s="5"/>
      <c r="J109" s="10"/>
      <c r="K109" s="137"/>
      <c r="N109" s="1"/>
      <c r="X109" s="1"/>
    </row>
    <row r="110" spans="1:24" ht="13" customHeight="1">
      <c r="A110" s="69">
        <f t="shared" si="2"/>
        <v>36</v>
      </c>
      <c r="B110" s="12"/>
      <c r="C110" s="16"/>
      <c r="D110" s="14"/>
      <c r="E110" s="31"/>
      <c r="F110" s="16"/>
      <c r="G110" s="17"/>
      <c r="H110" s="18"/>
      <c r="I110" s="14"/>
      <c r="J110" s="19"/>
      <c r="K110" s="29"/>
      <c r="M110" s="59"/>
      <c r="N110" s="1"/>
      <c r="X110" s="1"/>
    </row>
    <row r="111" spans="1:24" ht="13" customHeight="1">
      <c r="A111" s="70">
        <v>1</v>
      </c>
      <c r="B111" s="3"/>
      <c r="C111" s="20"/>
      <c r="D111" s="5"/>
      <c r="E111" s="74"/>
      <c r="F111" s="7"/>
      <c r="G111" s="8"/>
      <c r="H111" s="57"/>
      <c r="I111" s="5"/>
      <c r="J111" s="10"/>
      <c r="K111" s="136"/>
      <c r="N111" s="1"/>
      <c r="X111" s="1"/>
    </row>
    <row r="112" spans="1:24" ht="13" customHeight="1">
      <c r="A112" s="70">
        <f t="shared" ref="A112:A146" si="3">A111+1</f>
        <v>2</v>
      </c>
      <c r="B112" s="12"/>
      <c r="C112" s="13" t="s">
        <v>60</v>
      </c>
      <c r="D112" s="14"/>
      <c r="E112" s="77"/>
      <c r="F112" s="16"/>
      <c r="G112" s="17"/>
      <c r="H112" s="58"/>
      <c r="I112" s="14"/>
      <c r="J112" s="19"/>
      <c r="K112" s="83"/>
      <c r="N112" s="1"/>
      <c r="X112" s="1"/>
    </row>
    <row r="113" spans="1:24" ht="13" customHeight="1">
      <c r="A113" s="70">
        <f t="shared" si="3"/>
        <v>3</v>
      </c>
      <c r="B113" s="3"/>
      <c r="C113" s="4" t="s">
        <v>97</v>
      </c>
      <c r="D113" s="5"/>
      <c r="E113" s="74"/>
      <c r="F113" s="7"/>
      <c r="G113" s="8"/>
      <c r="H113" s="57"/>
      <c r="I113" s="5"/>
      <c r="J113" s="10"/>
      <c r="K113" s="136"/>
      <c r="N113" s="76"/>
      <c r="P113" s="75"/>
      <c r="Q113" s="75"/>
      <c r="R113" s="75"/>
      <c r="S113" s="75"/>
      <c r="T113" s="75"/>
      <c r="U113" s="75"/>
      <c r="V113" s="75"/>
      <c r="W113" s="75"/>
      <c r="X113" s="76"/>
    </row>
    <row r="114" spans="1:24" s="89" customFormat="1" ht="13" customHeight="1">
      <c r="A114" s="93">
        <f t="shared" si="3"/>
        <v>4</v>
      </c>
      <c r="B114" s="12"/>
      <c r="C114" s="13" t="s">
        <v>219</v>
      </c>
      <c r="D114" s="14" t="s">
        <v>77</v>
      </c>
      <c r="E114" s="77">
        <v>258</v>
      </c>
      <c r="F114" s="16" t="s">
        <v>9</v>
      </c>
      <c r="G114" s="17"/>
      <c r="H114" s="58"/>
      <c r="I114" s="14"/>
      <c r="J114" s="19"/>
      <c r="K114" s="83"/>
      <c r="N114" s="90"/>
      <c r="P114" s="91"/>
      <c r="Q114" s="91"/>
      <c r="R114" s="91"/>
      <c r="S114" s="91"/>
      <c r="T114" s="91"/>
      <c r="U114" s="91"/>
      <c r="V114" s="91"/>
      <c r="W114" s="91"/>
      <c r="X114" s="90"/>
    </row>
    <row r="115" spans="1:24" ht="13" customHeight="1">
      <c r="A115" s="70">
        <f t="shared" si="3"/>
        <v>5</v>
      </c>
      <c r="B115" s="3"/>
      <c r="C115" s="4" t="s">
        <v>97</v>
      </c>
      <c r="D115" s="5"/>
      <c r="E115" s="74"/>
      <c r="F115" s="7"/>
      <c r="G115" s="8"/>
      <c r="H115" s="57"/>
      <c r="I115" s="5"/>
      <c r="J115" s="10"/>
      <c r="K115" s="136"/>
      <c r="N115" s="76"/>
      <c r="P115" s="75"/>
      <c r="Q115" s="75"/>
      <c r="R115" s="75"/>
      <c r="S115" s="75"/>
      <c r="T115" s="75"/>
      <c r="U115" s="75"/>
      <c r="V115" s="75"/>
      <c r="W115" s="75"/>
      <c r="X115" s="76"/>
    </row>
    <row r="116" spans="1:24" s="89" customFormat="1" ht="13" customHeight="1">
      <c r="A116" s="93">
        <f t="shared" si="3"/>
        <v>6</v>
      </c>
      <c r="B116" s="12"/>
      <c r="C116" s="13" t="s">
        <v>219</v>
      </c>
      <c r="D116" s="14" t="s">
        <v>406</v>
      </c>
      <c r="E116" s="77">
        <v>332</v>
      </c>
      <c r="F116" s="16" t="s">
        <v>9</v>
      </c>
      <c r="G116" s="17"/>
      <c r="H116" s="58"/>
      <c r="I116" s="14"/>
      <c r="J116" s="19"/>
      <c r="K116" s="83"/>
      <c r="N116" s="90"/>
      <c r="P116" s="91"/>
      <c r="Q116" s="91"/>
      <c r="R116" s="91"/>
      <c r="S116" s="91"/>
      <c r="T116" s="91"/>
      <c r="U116" s="91"/>
      <c r="V116" s="91"/>
      <c r="W116" s="91"/>
      <c r="X116" s="90"/>
    </row>
    <row r="117" spans="1:24" ht="13" customHeight="1">
      <c r="A117" s="70">
        <f t="shared" si="3"/>
        <v>7</v>
      </c>
      <c r="B117" s="3"/>
      <c r="C117" s="4" t="s">
        <v>97</v>
      </c>
      <c r="D117" s="5"/>
      <c r="E117" s="74"/>
      <c r="F117" s="7"/>
      <c r="G117" s="8"/>
      <c r="H117" s="57"/>
      <c r="I117" s="5"/>
      <c r="J117" s="10"/>
      <c r="K117" s="136"/>
      <c r="N117" s="76"/>
      <c r="P117" s="75"/>
      <c r="Q117" s="75"/>
      <c r="R117" s="75"/>
      <c r="S117" s="75"/>
      <c r="T117" s="75"/>
      <c r="U117" s="75"/>
      <c r="V117" s="75"/>
      <c r="W117" s="75"/>
      <c r="X117" s="76"/>
    </row>
    <row r="118" spans="1:24" s="89" customFormat="1" ht="13" customHeight="1">
      <c r="A118" s="93">
        <f t="shared" si="3"/>
        <v>8</v>
      </c>
      <c r="B118" s="12"/>
      <c r="C118" s="13" t="s">
        <v>219</v>
      </c>
      <c r="D118" s="14" t="s">
        <v>99</v>
      </c>
      <c r="E118" s="77">
        <v>26</v>
      </c>
      <c r="F118" s="16" t="s">
        <v>9</v>
      </c>
      <c r="G118" s="17"/>
      <c r="H118" s="58"/>
      <c r="I118" s="14"/>
      <c r="J118" s="19"/>
      <c r="K118" s="83"/>
      <c r="N118" s="90"/>
      <c r="P118" s="91"/>
      <c r="Q118" s="91"/>
      <c r="R118" s="91"/>
      <c r="S118" s="91"/>
      <c r="T118" s="91"/>
      <c r="U118" s="91"/>
      <c r="V118" s="91"/>
      <c r="W118" s="91"/>
      <c r="X118" s="90"/>
    </row>
    <row r="119" spans="1:24" ht="13" customHeight="1">
      <c r="A119" s="70">
        <f t="shared" si="3"/>
        <v>9</v>
      </c>
      <c r="B119" s="3"/>
      <c r="C119" s="4" t="s">
        <v>97</v>
      </c>
      <c r="D119" s="5"/>
      <c r="E119" s="74"/>
      <c r="F119" s="7"/>
      <c r="G119" s="8"/>
      <c r="H119" s="57"/>
      <c r="I119" s="5"/>
      <c r="J119" s="10"/>
      <c r="K119" s="136"/>
      <c r="N119" s="76"/>
      <c r="P119" s="75"/>
      <c r="Q119" s="75"/>
      <c r="R119" s="75"/>
      <c r="S119" s="75"/>
      <c r="T119" s="75"/>
      <c r="U119" s="75"/>
      <c r="V119" s="75"/>
      <c r="W119" s="75"/>
      <c r="X119" s="76"/>
    </row>
    <row r="120" spans="1:24" s="89" customFormat="1" ht="13" customHeight="1">
      <c r="A120" s="93">
        <f t="shared" si="3"/>
        <v>10</v>
      </c>
      <c r="B120" s="12"/>
      <c r="C120" s="13" t="s">
        <v>407</v>
      </c>
      <c r="D120" s="14" t="s">
        <v>409</v>
      </c>
      <c r="E120" s="77">
        <v>10</v>
      </c>
      <c r="F120" s="16" t="s">
        <v>9</v>
      </c>
      <c r="G120" s="17"/>
      <c r="H120" s="58"/>
      <c r="I120" s="14"/>
      <c r="J120" s="19"/>
      <c r="K120" s="83"/>
      <c r="N120" s="90"/>
      <c r="P120" s="91"/>
      <c r="Q120" s="91"/>
      <c r="R120" s="91"/>
      <c r="S120" s="91"/>
      <c r="T120" s="91"/>
      <c r="U120" s="91"/>
      <c r="V120" s="91"/>
      <c r="W120" s="91"/>
      <c r="X120" s="90"/>
    </row>
    <row r="121" spans="1:24" ht="13" customHeight="1">
      <c r="A121" s="70">
        <f t="shared" si="3"/>
        <v>11</v>
      </c>
      <c r="B121" s="3"/>
      <c r="C121" s="4" t="s">
        <v>207</v>
      </c>
      <c r="D121" s="5" t="s">
        <v>77</v>
      </c>
      <c r="E121" s="74"/>
      <c r="F121" s="7"/>
      <c r="G121" s="8"/>
      <c r="H121" s="57"/>
      <c r="I121" s="5"/>
      <c r="J121" s="10"/>
      <c r="K121" s="136"/>
      <c r="N121" s="76"/>
      <c r="P121" s="75"/>
      <c r="Q121" s="75"/>
      <c r="R121" s="75"/>
      <c r="S121" s="75"/>
      <c r="T121" s="75"/>
      <c r="U121" s="75"/>
      <c r="V121" s="75"/>
      <c r="W121" s="75"/>
      <c r="X121" s="76"/>
    </row>
    <row r="122" spans="1:24" s="89" customFormat="1" ht="13" customHeight="1">
      <c r="A122" s="93">
        <f t="shared" si="3"/>
        <v>12</v>
      </c>
      <c r="B122" s="12"/>
      <c r="C122" s="13" t="s">
        <v>208</v>
      </c>
      <c r="D122" s="14" t="s">
        <v>216</v>
      </c>
      <c r="E122" s="77">
        <v>3</v>
      </c>
      <c r="F122" s="16" t="s">
        <v>11</v>
      </c>
      <c r="G122" s="17"/>
      <c r="H122" s="58"/>
      <c r="I122" s="14"/>
      <c r="J122" s="19"/>
      <c r="K122" s="83"/>
      <c r="N122" s="90"/>
      <c r="P122" s="91"/>
      <c r="Q122" s="91"/>
      <c r="R122" s="91"/>
      <c r="S122" s="91"/>
      <c r="T122" s="91"/>
      <c r="U122" s="91"/>
      <c r="V122" s="91"/>
      <c r="W122" s="91"/>
      <c r="X122" s="90"/>
    </row>
    <row r="123" spans="1:24" ht="13" customHeight="1">
      <c r="A123" s="70">
        <f t="shared" si="3"/>
        <v>13</v>
      </c>
      <c r="B123" s="3"/>
      <c r="C123" s="4" t="s">
        <v>207</v>
      </c>
      <c r="D123" s="5" t="s">
        <v>77</v>
      </c>
      <c r="E123" s="74"/>
      <c r="F123" s="7"/>
      <c r="G123" s="8"/>
      <c r="H123" s="57"/>
      <c r="I123" s="5"/>
      <c r="J123" s="10"/>
      <c r="K123" s="136"/>
      <c r="N123" s="76"/>
      <c r="P123" s="75"/>
      <c r="Q123" s="75"/>
      <c r="R123" s="75"/>
      <c r="S123" s="75"/>
      <c r="T123" s="75"/>
      <c r="U123" s="75"/>
      <c r="V123" s="75"/>
      <c r="W123" s="75"/>
      <c r="X123" s="76"/>
    </row>
    <row r="124" spans="1:24" s="89" customFormat="1" ht="13" customHeight="1">
      <c r="A124" s="93">
        <f t="shared" si="3"/>
        <v>14</v>
      </c>
      <c r="B124" s="12"/>
      <c r="C124" s="13" t="s">
        <v>208</v>
      </c>
      <c r="D124" s="14" t="s">
        <v>410</v>
      </c>
      <c r="E124" s="77">
        <v>153</v>
      </c>
      <c r="F124" s="16" t="s">
        <v>11</v>
      </c>
      <c r="G124" s="17"/>
      <c r="H124" s="58"/>
      <c r="I124" s="14"/>
      <c r="J124" s="19"/>
      <c r="K124" s="83"/>
      <c r="N124" s="90"/>
      <c r="P124" s="91"/>
      <c r="Q124" s="91"/>
      <c r="R124" s="91"/>
      <c r="S124" s="91"/>
      <c r="T124" s="91"/>
      <c r="U124" s="91"/>
      <c r="V124" s="91"/>
      <c r="W124" s="91"/>
      <c r="X124" s="90"/>
    </row>
    <row r="125" spans="1:24" ht="13" customHeight="1">
      <c r="A125" s="70">
        <f t="shared" si="3"/>
        <v>15</v>
      </c>
      <c r="B125" s="3"/>
      <c r="C125" s="4" t="s">
        <v>207</v>
      </c>
      <c r="D125" s="5" t="s">
        <v>77</v>
      </c>
      <c r="E125" s="74"/>
      <c r="F125" s="7"/>
      <c r="G125" s="8"/>
      <c r="H125" s="57"/>
      <c r="I125" s="5"/>
      <c r="J125" s="10"/>
      <c r="K125" s="136"/>
      <c r="N125" s="76"/>
      <c r="P125" s="75"/>
      <c r="Q125" s="75"/>
      <c r="R125" s="75"/>
      <c r="S125" s="75"/>
      <c r="T125" s="75"/>
      <c r="U125" s="75"/>
      <c r="V125" s="75"/>
      <c r="W125" s="75"/>
      <c r="X125" s="76"/>
    </row>
    <row r="126" spans="1:24" s="89" customFormat="1" ht="13" customHeight="1">
      <c r="A126" s="93">
        <f t="shared" si="3"/>
        <v>16</v>
      </c>
      <c r="B126" s="12"/>
      <c r="C126" s="13" t="s">
        <v>208</v>
      </c>
      <c r="D126" s="14" t="s">
        <v>411</v>
      </c>
      <c r="E126" s="77">
        <v>210</v>
      </c>
      <c r="F126" s="16" t="s">
        <v>11</v>
      </c>
      <c r="G126" s="17"/>
      <c r="H126" s="58"/>
      <c r="I126" s="14"/>
      <c r="J126" s="19"/>
      <c r="K126" s="83"/>
      <c r="N126" s="90"/>
      <c r="P126" s="91"/>
      <c r="Q126" s="91"/>
      <c r="R126" s="91"/>
      <c r="S126" s="91"/>
      <c r="T126" s="91"/>
      <c r="U126" s="91"/>
      <c r="V126" s="91"/>
      <c r="W126" s="91"/>
      <c r="X126" s="90"/>
    </row>
    <row r="127" spans="1:24" ht="13" customHeight="1">
      <c r="A127" s="70">
        <f t="shared" si="3"/>
        <v>17</v>
      </c>
      <c r="B127" s="3"/>
      <c r="C127" s="4" t="s">
        <v>207</v>
      </c>
      <c r="D127" s="5" t="s">
        <v>77</v>
      </c>
      <c r="E127" s="74"/>
      <c r="F127" s="7"/>
      <c r="G127" s="8"/>
      <c r="H127" s="57"/>
      <c r="I127" s="5"/>
      <c r="J127" s="10"/>
      <c r="K127" s="136"/>
      <c r="N127" s="76"/>
      <c r="P127" s="75"/>
      <c r="Q127" s="75"/>
      <c r="R127" s="75"/>
      <c r="S127" s="75"/>
      <c r="T127" s="75"/>
      <c r="U127" s="75"/>
      <c r="V127" s="75"/>
      <c r="W127" s="75"/>
      <c r="X127" s="76"/>
    </row>
    <row r="128" spans="1:24" s="89" customFormat="1" ht="13" customHeight="1">
      <c r="A128" s="93">
        <f t="shared" si="3"/>
        <v>18</v>
      </c>
      <c r="B128" s="12"/>
      <c r="C128" s="13" t="s">
        <v>208</v>
      </c>
      <c r="D128" s="14" t="s">
        <v>412</v>
      </c>
      <c r="E128" s="77">
        <v>103</v>
      </c>
      <c r="F128" s="16" t="s">
        <v>11</v>
      </c>
      <c r="G128" s="17"/>
      <c r="H128" s="58"/>
      <c r="I128" s="14"/>
      <c r="J128" s="19"/>
      <c r="K128" s="83"/>
      <c r="N128" s="90"/>
      <c r="P128" s="91"/>
      <c r="Q128" s="91"/>
      <c r="R128" s="91"/>
      <c r="S128" s="91"/>
      <c r="T128" s="91"/>
      <c r="U128" s="91"/>
      <c r="V128" s="91"/>
      <c r="W128" s="91"/>
      <c r="X128" s="90"/>
    </row>
    <row r="129" spans="1:24" ht="13" customHeight="1">
      <c r="A129" s="70">
        <f t="shared" si="3"/>
        <v>19</v>
      </c>
      <c r="B129" s="3"/>
      <c r="C129" s="4" t="s">
        <v>207</v>
      </c>
      <c r="D129" s="5" t="s">
        <v>77</v>
      </c>
      <c r="E129" s="74"/>
      <c r="F129" s="7"/>
      <c r="G129" s="8"/>
      <c r="H129" s="57"/>
      <c r="I129" s="5"/>
      <c r="J129" s="10"/>
      <c r="K129" s="136"/>
      <c r="N129" s="76"/>
      <c r="P129" s="75"/>
      <c r="Q129" s="75"/>
      <c r="R129" s="75"/>
      <c r="S129" s="75"/>
      <c r="T129" s="75"/>
      <c r="U129" s="75"/>
      <c r="V129" s="75"/>
      <c r="W129" s="75"/>
      <c r="X129" s="76"/>
    </row>
    <row r="130" spans="1:24" s="89" customFormat="1" ht="13" customHeight="1">
      <c r="A130" s="93">
        <f t="shared" si="3"/>
        <v>20</v>
      </c>
      <c r="B130" s="12"/>
      <c r="C130" s="13" t="s">
        <v>208</v>
      </c>
      <c r="D130" s="14" t="s">
        <v>413</v>
      </c>
      <c r="E130" s="77">
        <v>56</v>
      </c>
      <c r="F130" s="16" t="s">
        <v>11</v>
      </c>
      <c r="G130" s="17"/>
      <c r="H130" s="58"/>
      <c r="I130" s="14"/>
      <c r="J130" s="19"/>
      <c r="K130" s="83"/>
      <c r="N130" s="90"/>
      <c r="P130" s="91"/>
      <c r="Q130" s="91"/>
      <c r="R130" s="91"/>
      <c r="S130" s="91"/>
      <c r="T130" s="91"/>
      <c r="U130" s="91"/>
      <c r="V130" s="91"/>
      <c r="W130" s="91"/>
      <c r="X130" s="90"/>
    </row>
    <row r="131" spans="1:24" ht="13" customHeight="1">
      <c r="A131" s="70">
        <f t="shared" si="3"/>
        <v>21</v>
      </c>
      <c r="B131" s="3"/>
      <c r="C131" s="4" t="s">
        <v>207</v>
      </c>
      <c r="D131" s="5" t="s">
        <v>414</v>
      </c>
      <c r="E131" s="74"/>
      <c r="F131" s="7"/>
      <c r="G131" s="8"/>
      <c r="H131" s="57"/>
      <c r="I131" s="5"/>
      <c r="J131" s="10"/>
      <c r="K131" s="136"/>
      <c r="N131" s="76"/>
      <c r="P131" s="75"/>
      <c r="Q131" s="75"/>
      <c r="R131" s="75"/>
      <c r="S131" s="75"/>
      <c r="T131" s="75"/>
      <c r="U131" s="75"/>
      <c r="V131" s="75"/>
      <c r="W131" s="75"/>
      <c r="X131" s="76"/>
    </row>
    <row r="132" spans="1:24" s="89" customFormat="1" ht="13" customHeight="1">
      <c r="A132" s="93">
        <f t="shared" si="3"/>
        <v>22</v>
      </c>
      <c r="B132" s="12"/>
      <c r="C132" s="13" t="s">
        <v>208</v>
      </c>
      <c r="D132" s="14" t="s">
        <v>410</v>
      </c>
      <c r="E132" s="77">
        <v>1</v>
      </c>
      <c r="F132" s="16" t="s">
        <v>11</v>
      </c>
      <c r="G132" s="17"/>
      <c r="H132" s="58"/>
      <c r="I132" s="14"/>
      <c r="J132" s="19"/>
      <c r="K132" s="83"/>
      <c r="N132" s="90"/>
      <c r="P132" s="91"/>
      <c r="Q132" s="91"/>
      <c r="R132" s="91"/>
      <c r="S132" s="91"/>
      <c r="T132" s="91"/>
      <c r="U132" s="91"/>
      <c r="V132" s="91"/>
      <c r="W132" s="91"/>
      <c r="X132" s="90"/>
    </row>
    <row r="133" spans="1:24" ht="13" customHeight="1">
      <c r="A133" s="70">
        <f t="shared" si="3"/>
        <v>23</v>
      </c>
      <c r="B133" s="3"/>
      <c r="C133" s="4" t="s">
        <v>207</v>
      </c>
      <c r="D133" s="5" t="s">
        <v>217</v>
      </c>
      <c r="E133" s="74"/>
      <c r="F133" s="7"/>
      <c r="G133" s="8"/>
      <c r="H133" s="57"/>
      <c r="I133" s="5"/>
      <c r="J133" s="10"/>
      <c r="K133" s="136"/>
      <c r="N133" s="76"/>
      <c r="P133" s="75"/>
      <c r="Q133" s="75"/>
      <c r="R133" s="75"/>
      <c r="S133" s="75"/>
      <c r="T133" s="75"/>
      <c r="U133" s="75"/>
      <c r="V133" s="75"/>
      <c r="W133" s="75"/>
      <c r="X133" s="76"/>
    </row>
    <row r="134" spans="1:24" s="89" customFormat="1" ht="13" customHeight="1">
      <c r="A134" s="93">
        <f t="shared" si="3"/>
        <v>24</v>
      </c>
      <c r="B134" s="12"/>
      <c r="C134" s="13" t="s">
        <v>208</v>
      </c>
      <c r="D134" s="14" t="s">
        <v>411</v>
      </c>
      <c r="E134" s="77">
        <v>2</v>
      </c>
      <c r="F134" s="16" t="s">
        <v>11</v>
      </c>
      <c r="G134" s="17"/>
      <c r="H134" s="58"/>
      <c r="I134" s="14"/>
      <c r="J134" s="19"/>
      <c r="K134" s="83"/>
      <c r="N134" s="90"/>
      <c r="P134" s="91"/>
      <c r="Q134" s="91"/>
      <c r="R134" s="91"/>
      <c r="S134" s="91"/>
      <c r="T134" s="91"/>
      <c r="U134" s="91"/>
      <c r="V134" s="91"/>
      <c r="W134" s="91"/>
      <c r="X134" s="90"/>
    </row>
    <row r="135" spans="1:24" ht="13" customHeight="1">
      <c r="A135" s="70">
        <f t="shared" si="3"/>
        <v>25</v>
      </c>
      <c r="B135" s="3"/>
      <c r="C135" s="4" t="s">
        <v>207</v>
      </c>
      <c r="D135" s="5" t="s">
        <v>217</v>
      </c>
      <c r="E135" s="74"/>
      <c r="F135" s="7"/>
      <c r="G135" s="8"/>
      <c r="H135" s="57"/>
      <c r="I135" s="5"/>
      <c r="J135" s="10"/>
      <c r="K135" s="136"/>
      <c r="N135" s="76"/>
      <c r="P135" s="75"/>
      <c r="Q135" s="75"/>
      <c r="R135" s="75"/>
      <c r="S135" s="75"/>
      <c r="T135" s="75"/>
      <c r="U135" s="75"/>
      <c r="V135" s="75"/>
      <c r="W135" s="75"/>
      <c r="X135" s="76"/>
    </row>
    <row r="136" spans="1:24" s="89" customFormat="1" ht="13" customHeight="1">
      <c r="A136" s="93">
        <f t="shared" si="3"/>
        <v>26</v>
      </c>
      <c r="B136" s="12"/>
      <c r="C136" s="13" t="s">
        <v>208</v>
      </c>
      <c r="D136" s="14" t="s">
        <v>412</v>
      </c>
      <c r="E136" s="77">
        <v>1</v>
      </c>
      <c r="F136" s="16" t="s">
        <v>11</v>
      </c>
      <c r="G136" s="17"/>
      <c r="H136" s="58"/>
      <c r="I136" s="14"/>
      <c r="J136" s="19"/>
      <c r="K136" s="83"/>
      <c r="N136" s="90"/>
      <c r="P136" s="91"/>
      <c r="Q136" s="91"/>
      <c r="R136" s="91"/>
      <c r="S136" s="91"/>
      <c r="T136" s="91"/>
      <c r="U136" s="91"/>
      <c r="V136" s="91"/>
      <c r="W136" s="91"/>
      <c r="X136" s="90"/>
    </row>
    <row r="137" spans="1:24" ht="13" customHeight="1">
      <c r="A137" s="70">
        <f t="shared" si="3"/>
        <v>27</v>
      </c>
      <c r="B137" s="3"/>
      <c r="C137" s="4" t="s">
        <v>207</v>
      </c>
      <c r="D137" s="5" t="s">
        <v>217</v>
      </c>
      <c r="E137" s="74"/>
      <c r="F137" s="7"/>
      <c r="G137" s="8"/>
      <c r="H137" s="57"/>
      <c r="I137" s="5"/>
      <c r="J137" s="10"/>
      <c r="K137" s="136"/>
      <c r="N137" s="76"/>
      <c r="P137" s="75"/>
      <c r="Q137" s="75"/>
      <c r="R137" s="75"/>
      <c r="S137" s="75"/>
      <c r="T137" s="75"/>
      <c r="U137" s="75"/>
      <c r="V137" s="75"/>
      <c r="W137" s="75"/>
      <c r="X137" s="76"/>
    </row>
    <row r="138" spans="1:24" s="89" customFormat="1" ht="13" customHeight="1">
      <c r="A138" s="93">
        <f t="shared" si="3"/>
        <v>28</v>
      </c>
      <c r="B138" s="12"/>
      <c r="C138" s="13" t="s">
        <v>208</v>
      </c>
      <c r="D138" s="14" t="s">
        <v>413</v>
      </c>
      <c r="E138" s="77">
        <v>1</v>
      </c>
      <c r="F138" s="16" t="s">
        <v>11</v>
      </c>
      <c r="G138" s="17"/>
      <c r="H138" s="58"/>
      <c r="I138" s="14"/>
      <c r="J138" s="19"/>
      <c r="K138" s="83"/>
      <c r="N138" s="90"/>
      <c r="P138" s="91"/>
      <c r="Q138" s="91"/>
      <c r="R138" s="91"/>
      <c r="S138" s="91"/>
      <c r="T138" s="91"/>
      <c r="U138" s="91"/>
      <c r="V138" s="91"/>
      <c r="W138" s="91"/>
      <c r="X138" s="90"/>
    </row>
    <row r="139" spans="1:24" ht="13" customHeight="1">
      <c r="A139" s="70">
        <f t="shared" si="3"/>
        <v>29</v>
      </c>
      <c r="B139" s="3"/>
      <c r="C139" s="4" t="s">
        <v>415</v>
      </c>
      <c r="D139" s="5"/>
      <c r="E139" s="74"/>
      <c r="F139" s="7"/>
      <c r="G139" s="8"/>
      <c r="H139" s="57"/>
      <c r="I139" s="5"/>
      <c r="J139" s="10"/>
      <c r="K139" s="136"/>
      <c r="N139" s="76"/>
      <c r="P139" s="75"/>
      <c r="Q139" s="75"/>
      <c r="R139" s="75"/>
      <c r="S139" s="75"/>
      <c r="T139" s="75"/>
      <c r="U139" s="75"/>
      <c r="V139" s="75"/>
      <c r="W139" s="75"/>
      <c r="X139" s="76"/>
    </row>
    <row r="140" spans="1:24" s="89" customFormat="1" ht="13" customHeight="1">
      <c r="A140" s="93">
        <f t="shared" si="3"/>
        <v>30</v>
      </c>
      <c r="B140" s="12"/>
      <c r="C140" s="13" t="s">
        <v>407</v>
      </c>
      <c r="D140" s="14" t="s">
        <v>408</v>
      </c>
      <c r="E140" s="77">
        <v>139</v>
      </c>
      <c r="F140" s="16" t="s">
        <v>9</v>
      </c>
      <c r="G140" s="17"/>
      <c r="H140" s="58"/>
      <c r="I140" s="14"/>
      <c r="J140" s="19"/>
      <c r="K140" s="83"/>
      <c r="N140" s="90"/>
      <c r="P140" s="91"/>
      <c r="Q140" s="91"/>
      <c r="R140" s="91"/>
      <c r="S140" s="91"/>
      <c r="T140" s="91"/>
      <c r="U140" s="91"/>
      <c r="V140" s="91"/>
      <c r="W140" s="91"/>
      <c r="X140" s="90"/>
    </row>
    <row r="141" spans="1:24" ht="13" customHeight="1">
      <c r="A141" s="70">
        <f t="shared" si="3"/>
        <v>31</v>
      </c>
      <c r="B141" s="3"/>
      <c r="C141" s="4"/>
      <c r="D141" s="5" t="s">
        <v>226</v>
      </c>
      <c r="E141" s="74"/>
      <c r="F141" s="7"/>
      <c r="G141" s="8"/>
      <c r="H141" s="57"/>
      <c r="I141" s="5"/>
      <c r="J141" s="10"/>
      <c r="K141" s="136"/>
      <c r="N141" s="76"/>
      <c r="P141" s="75"/>
      <c r="Q141" s="75"/>
      <c r="R141" s="75"/>
      <c r="S141" s="75"/>
      <c r="T141" s="75"/>
      <c r="U141" s="75"/>
      <c r="V141" s="75"/>
      <c r="W141" s="75"/>
      <c r="X141" s="76"/>
    </row>
    <row r="142" spans="1:24" s="110" customFormat="1" ht="13" customHeight="1">
      <c r="A142" s="113">
        <f t="shared" si="3"/>
        <v>32</v>
      </c>
      <c r="B142" s="12"/>
      <c r="C142" s="13" t="s">
        <v>225</v>
      </c>
      <c r="D142" s="14" t="s">
        <v>416</v>
      </c>
      <c r="E142" s="77">
        <v>5</v>
      </c>
      <c r="F142" s="16" t="s">
        <v>103</v>
      </c>
      <c r="G142" s="17"/>
      <c r="H142" s="58"/>
      <c r="I142" s="14"/>
      <c r="J142" s="19"/>
      <c r="K142" s="83"/>
      <c r="N142" s="111"/>
      <c r="P142" s="112"/>
      <c r="Q142" s="112"/>
      <c r="R142" s="112"/>
      <c r="S142" s="112"/>
      <c r="T142" s="112"/>
      <c r="U142" s="112"/>
      <c r="V142" s="112"/>
      <c r="W142" s="112"/>
      <c r="X142" s="111"/>
    </row>
    <row r="143" spans="1:24" ht="13" customHeight="1">
      <c r="A143" s="70">
        <f t="shared" si="3"/>
        <v>33</v>
      </c>
      <c r="B143" s="3"/>
      <c r="C143" s="4"/>
      <c r="D143" s="5" t="s">
        <v>226</v>
      </c>
      <c r="E143" s="74"/>
      <c r="F143" s="7"/>
      <c r="G143" s="8"/>
      <c r="H143" s="57"/>
      <c r="I143" s="5"/>
      <c r="J143" s="10"/>
      <c r="K143" s="136"/>
      <c r="N143" s="76"/>
      <c r="P143" s="75"/>
      <c r="Q143" s="75"/>
      <c r="R143" s="75"/>
      <c r="S143" s="75"/>
      <c r="T143" s="75"/>
      <c r="U143" s="75"/>
      <c r="V143" s="75"/>
      <c r="W143" s="75"/>
      <c r="X143" s="76"/>
    </row>
    <row r="144" spans="1:24" s="110" customFormat="1" ht="13" customHeight="1">
      <c r="A144" s="113">
        <f t="shared" si="3"/>
        <v>34</v>
      </c>
      <c r="B144" s="12"/>
      <c r="C144" s="13" t="s">
        <v>225</v>
      </c>
      <c r="D144" s="14" t="s">
        <v>227</v>
      </c>
      <c r="E144" s="77">
        <v>3</v>
      </c>
      <c r="F144" s="16" t="s">
        <v>103</v>
      </c>
      <c r="G144" s="17"/>
      <c r="H144" s="58"/>
      <c r="I144" s="14"/>
      <c r="J144" s="19"/>
      <c r="K144" s="83"/>
      <c r="N144" s="111"/>
      <c r="P144" s="112"/>
      <c r="Q144" s="112"/>
      <c r="R144" s="112"/>
      <c r="S144" s="112"/>
      <c r="T144" s="112"/>
      <c r="U144" s="112"/>
      <c r="V144" s="112"/>
      <c r="W144" s="112"/>
      <c r="X144" s="111"/>
    </row>
    <row r="145" spans="1:24" ht="13" customHeight="1">
      <c r="A145" s="70">
        <f t="shared" si="3"/>
        <v>35</v>
      </c>
      <c r="B145" s="3"/>
      <c r="C145" s="4"/>
      <c r="D145" s="5" t="s">
        <v>226</v>
      </c>
      <c r="E145" s="74"/>
      <c r="F145" s="7"/>
      <c r="G145" s="8"/>
      <c r="H145" s="57"/>
      <c r="I145" s="5"/>
      <c r="J145" s="10"/>
      <c r="K145" s="136"/>
      <c r="N145" s="76"/>
      <c r="P145" s="75"/>
      <c r="Q145" s="75"/>
      <c r="R145" s="75"/>
      <c r="S145" s="75"/>
      <c r="T145" s="75"/>
      <c r="U145" s="75"/>
      <c r="V145" s="75"/>
      <c r="W145" s="75"/>
      <c r="X145" s="76"/>
    </row>
    <row r="146" spans="1:24" s="110" customFormat="1" ht="13" customHeight="1">
      <c r="A146" s="113">
        <f t="shared" si="3"/>
        <v>36</v>
      </c>
      <c r="B146" s="12"/>
      <c r="C146" s="13" t="s">
        <v>225</v>
      </c>
      <c r="D146" s="14" t="s">
        <v>419</v>
      </c>
      <c r="E146" s="77">
        <v>6</v>
      </c>
      <c r="F146" s="16" t="s">
        <v>103</v>
      </c>
      <c r="G146" s="17"/>
      <c r="H146" s="58"/>
      <c r="I146" s="14"/>
      <c r="J146" s="19"/>
      <c r="K146" s="29"/>
      <c r="N146" s="111"/>
      <c r="P146" s="112"/>
      <c r="Q146" s="112"/>
      <c r="R146" s="112"/>
      <c r="S146" s="112"/>
      <c r="T146" s="112"/>
      <c r="U146" s="112"/>
      <c r="V146" s="112"/>
      <c r="W146" s="112"/>
      <c r="X146" s="111"/>
    </row>
    <row r="147" spans="1:24" ht="13" customHeight="1">
      <c r="A147" s="69">
        <v>1</v>
      </c>
      <c r="B147" s="3"/>
      <c r="C147" s="4"/>
      <c r="D147" s="5" t="s">
        <v>226</v>
      </c>
      <c r="E147" s="74"/>
      <c r="F147" s="7"/>
      <c r="G147" s="8"/>
      <c r="H147" s="57"/>
      <c r="I147" s="5"/>
      <c r="J147" s="10"/>
      <c r="K147" s="136"/>
      <c r="N147" s="76"/>
      <c r="P147" s="75"/>
      <c r="Q147" s="75"/>
      <c r="R147" s="75"/>
      <c r="S147" s="75"/>
      <c r="T147" s="75"/>
      <c r="U147" s="75"/>
      <c r="V147" s="75"/>
      <c r="W147" s="75"/>
      <c r="X147" s="76"/>
    </row>
    <row r="148" spans="1:24" s="110" customFormat="1" ht="13" customHeight="1">
      <c r="A148" s="109">
        <f t="shared" ref="A148:A182" si="4">A147+1</f>
        <v>2</v>
      </c>
      <c r="B148" s="12"/>
      <c r="C148" s="13" t="s">
        <v>225</v>
      </c>
      <c r="D148" s="14" t="s">
        <v>421</v>
      </c>
      <c r="E148" s="77">
        <v>7</v>
      </c>
      <c r="F148" s="16" t="s">
        <v>103</v>
      </c>
      <c r="G148" s="17"/>
      <c r="H148" s="58"/>
      <c r="I148" s="14"/>
      <c r="J148" s="19"/>
      <c r="K148" s="83"/>
      <c r="N148" s="111"/>
      <c r="P148" s="112"/>
      <c r="Q148" s="112"/>
      <c r="R148" s="112"/>
      <c r="S148" s="112"/>
      <c r="T148" s="112"/>
      <c r="U148" s="112"/>
      <c r="V148" s="112"/>
      <c r="W148" s="112"/>
      <c r="X148" s="111"/>
    </row>
    <row r="149" spans="1:24" ht="13" customHeight="1">
      <c r="A149" s="69">
        <f t="shared" si="4"/>
        <v>3</v>
      </c>
      <c r="B149" s="3"/>
      <c r="C149" s="4"/>
      <c r="D149" s="5" t="s">
        <v>226</v>
      </c>
      <c r="E149" s="74"/>
      <c r="F149" s="7"/>
      <c r="G149" s="8"/>
      <c r="H149" s="57"/>
      <c r="I149" s="5"/>
      <c r="J149" s="10"/>
      <c r="K149" s="136"/>
      <c r="N149" s="76"/>
      <c r="P149" s="75"/>
      <c r="Q149" s="75"/>
      <c r="R149" s="75"/>
      <c r="S149" s="75"/>
      <c r="T149" s="75"/>
      <c r="U149" s="75"/>
      <c r="V149" s="75"/>
      <c r="W149" s="75"/>
      <c r="X149" s="76"/>
    </row>
    <row r="150" spans="1:24" s="110" customFormat="1" ht="13" customHeight="1">
      <c r="A150" s="109">
        <f t="shared" si="4"/>
        <v>4</v>
      </c>
      <c r="B150" s="12"/>
      <c r="C150" s="13" t="s">
        <v>225</v>
      </c>
      <c r="D150" s="14" t="s">
        <v>422</v>
      </c>
      <c r="E150" s="77">
        <v>3</v>
      </c>
      <c r="F150" s="16" t="s">
        <v>103</v>
      </c>
      <c r="G150" s="17"/>
      <c r="H150" s="58"/>
      <c r="I150" s="14"/>
      <c r="J150" s="19"/>
      <c r="K150" s="83"/>
      <c r="N150" s="111"/>
      <c r="P150" s="112"/>
      <c r="Q150" s="112"/>
      <c r="R150" s="112"/>
      <c r="S150" s="112"/>
      <c r="T150" s="112"/>
      <c r="U150" s="112"/>
      <c r="V150" s="112"/>
      <c r="W150" s="112"/>
      <c r="X150" s="111"/>
    </row>
    <row r="151" spans="1:24" ht="13" customHeight="1">
      <c r="A151" s="69">
        <f t="shared" si="4"/>
        <v>5</v>
      </c>
      <c r="B151" s="3"/>
      <c r="C151" s="4"/>
      <c r="D151" s="5" t="s">
        <v>226</v>
      </c>
      <c r="E151" s="74"/>
      <c r="F151" s="7"/>
      <c r="G151" s="8"/>
      <c r="H151" s="57"/>
      <c r="I151" s="5"/>
      <c r="J151" s="10"/>
      <c r="K151" s="136"/>
      <c r="N151" s="76"/>
      <c r="P151" s="75"/>
      <c r="Q151" s="75"/>
      <c r="R151" s="75"/>
      <c r="S151" s="75"/>
      <c r="T151" s="75"/>
      <c r="U151" s="75"/>
      <c r="V151" s="75"/>
      <c r="W151" s="75"/>
      <c r="X151" s="76"/>
    </row>
    <row r="152" spans="1:24" s="110" customFormat="1" ht="13" customHeight="1">
      <c r="A152" s="109">
        <f t="shared" si="4"/>
        <v>6</v>
      </c>
      <c r="B152" s="12"/>
      <c r="C152" s="13" t="s">
        <v>225</v>
      </c>
      <c r="D152" s="14" t="s">
        <v>425</v>
      </c>
      <c r="E152" s="77">
        <v>2</v>
      </c>
      <c r="F152" s="16" t="s">
        <v>103</v>
      </c>
      <c r="G152" s="17"/>
      <c r="H152" s="58"/>
      <c r="I152" s="14"/>
      <c r="J152" s="19"/>
      <c r="K152" s="83"/>
      <c r="N152" s="111"/>
      <c r="P152" s="112"/>
      <c r="Q152" s="112"/>
      <c r="R152" s="112"/>
      <c r="S152" s="112"/>
      <c r="T152" s="112"/>
      <c r="U152" s="112"/>
      <c r="V152" s="112"/>
      <c r="W152" s="112"/>
      <c r="X152" s="111"/>
    </row>
    <row r="153" spans="1:24" ht="13" customHeight="1">
      <c r="A153" s="69">
        <f t="shared" si="4"/>
        <v>7</v>
      </c>
      <c r="B153" s="3"/>
      <c r="C153" s="4"/>
      <c r="D153" s="5" t="s">
        <v>226</v>
      </c>
      <c r="E153" s="74"/>
      <c r="F153" s="7"/>
      <c r="G153" s="8"/>
      <c r="H153" s="57"/>
      <c r="I153" s="5"/>
      <c r="J153" s="10"/>
      <c r="K153" s="136"/>
      <c r="N153" s="76"/>
      <c r="P153" s="75"/>
      <c r="Q153" s="75"/>
      <c r="R153" s="75"/>
      <c r="S153" s="75"/>
      <c r="T153" s="75"/>
      <c r="U153" s="75"/>
      <c r="V153" s="75"/>
      <c r="W153" s="75"/>
      <c r="X153" s="76"/>
    </row>
    <row r="154" spans="1:24" s="110" customFormat="1" ht="13" customHeight="1">
      <c r="A154" s="109">
        <f t="shared" si="4"/>
        <v>8</v>
      </c>
      <c r="B154" s="12"/>
      <c r="C154" s="13" t="s">
        <v>225</v>
      </c>
      <c r="D154" s="14" t="s">
        <v>427</v>
      </c>
      <c r="E154" s="77">
        <v>1</v>
      </c>
      <c r="F154" s="16" t="s">
        <v>103</v>
      </c>
      <c r="G154" s="17"/>
      <c r="H154" s="58"/>
      <c r="I154" s="14"/>
      <c r="J154" s="19"/>
      <c r="K154" s="83"/>
      <c r="N154" s="111"/>
      <c r="P154" s="112"/>
      <c r="Q154" s="112"/>
      <c r="R154" s="112"/>
      <c r="S154" s="112"/>
      <c r="T154" s="112"/>
      <c r="U154" s="112"/>
      <c r="V154" s="112"/>
      <c r="W154" s="112"/>
      <c r="X154" s="111"/>
    </row>
    <row r="155" spans="1:24" ht="13" customHeight="1">
      <c r="A155" s="69">
        <f t="shared" si="4"/>
        <v>9</v>
      </c>
      <c r="B155" s="3"/>
      <c r="C155" s="4"/>
      <c r="D155" s="5" t="s">
        <v>428</v>
      </c>
      <c r="E155" s="74"/>
      <c r="F155" s="7"/>
      <c r="G155" s="8"/>
      <c r="H155" s="57"/>
      <c r="I155" s="5"/>
      <c r="J155" s="10"/>
      <c r="K155" s="136"/>
      <c r="N155" s="76"/>
      <c r="P155" s="75"/>
      <c r="Q155" s="75"/>
      <c r="R155" s="75"/>
      <c r="S155" s="75"/>
      <c r="T155" s="75"/>
      <c r="U155" s="75"/>
      <c r="V155" s="75"/>
      <c r="W155" s="75"/>
      <c r="X155" s="76"/>
    </row>
    <row r="156" spans="1:24" s="89" customFormat="1" ht="13" customHeight="1">
      <c r="A156" s="92">
        <f t="shared" si="4"/>
        <v>10</v>
      </c>
      <c r="B156" s="12"/>
      <c r="C156" s="13" t="s">
        <v>225</v>
      </c>
      <c r="D156" s="14" t="s">
        <v>416</v>
      </c>
      <c r="E156" s="77">
        <v>1</v>
      </c>
      <c r="F156" s="16" t="s">
        <v>103</v>
      </c>
      <c r="G156" s="17"/>
      <c r="H156" s="58"/>
      <c r="I156" s="14"/>
      <c r="J156" s="19"/>
      <c r="K156" s="83"/>
      <c r="N156" s="90"/>
      <c r="P156" s="91"/>
      <c r="Q156" s="91"/>
      <c r="R156" s="91"/>
      <c r="S156" s="91"/>
      <c r="T156" s="91"/>
      <c r="U156" s="91"/>
      <c r="V156" s="91"/>
      <c r="W156" s="91"/>
      <c r="X156" s="90"/>
    </row>
    <row r="157" spans="1:24" ht="13" customHeight="1">
      <c r="A157" s="69">
        <f t="shared" si="4"/>
        <v>11</v>
      </c>
      <c r="B157" s="3"/>
      <c r="C157" s="4"/>
      <c r="D157" s="5" t="s">
        <v>428</v>
      </c>
      <c r="E157" s="74"/>
      <c r="F157" s="7"/>
      <c r="G157" s="8"/>
      <c r="H157" s="57"/>
      <c r="I157" s="5"/>
      <c r="J157" s="10"/>
      <c r="K157" s="136"/>
      <c r="N157" s="76"/>
      <c r="P157" s="75"/>
      <c r="Q157" s="75"/>
      <c r="R157" s="75"/>
      <c r="S157" s="75"/>
      <c r="T157" s="75"/>
      <c r="U157" s="75"/>
      <c r="V157" s="75"/>
      <c r="W157" s="75"/>
      <c r="X157" s="76"/>
    </row>
    <row r="158" spans="1:24" s="89" customFormat="1" ht="13" customHeight="1">
      <c r="A158" s="92">
        <f t="shared" si="4"/>
        <v>12</v>
      </c>
      <c r="B158" s="12"/>
      <c r="C158" s="13" t="s">
        <v>225</v>
      </c>
      <c r="D158" s="14" t="s">
        <v>229</v>
      </c>
      <c r="E158" s="77">
        <v>5</v>
      </c>
      <c r="F158" s="16" t="s">
        <v>103</v>
      </c>
      <c r="G158" s="17"/>
      <c r="H158" s="58"/>
      <c r="I158" s="14"/>
      <c r="J158" s="19"/>
      <c r="K158" s="83"/>
      <c r="N158" s="90"/>
      <c r="P158" s="91"/>
      <c r="Q158" s="91"/>
      <c r="R158" s="91"/>
      <c r="S158" s="91"/>
      <c r="T158" s="91"/>
      <c r="U158" s="91"/>
      <c r="V158" s="91"/>
      <c r="W158" s="91"/>
      <c r="X158" s="90"/>
    </row>
    <row r="159" spans="1:24" ht="13" customHeight="1">
      <c r="A159" s="69">
        <f t="shared" si="4"/>
        <v>13</v>
      </c>
      <c r="B159" s="3"/>
      <c r="C159" s="4"/>
      <c r="D159" s="5" t="s">
        <v>428</v>
      </c>
      <c r="E159" s="74"/>
      <c r="F159" s="7"/>
      <c r="G159" s="8"/>
      <c r="H159" s="57"/>
      <c r="I159" s="5"/>
      <c r="J159" s="10"/>
      <c r="K159" s="136"/>
      <c r="N159" s="76"/>
      <c r="P159" s="75"/>
      <c r="Q159" s="75"/>
      <c r="R159" s="75"/>
      <c r="S159" s="75"/>
      <c r="T159" s="75"/>
      <c r="U159" s="75"/>
      <c r="V159" s="75"/>
      <c r="W159" s="75"/>
      <c r="X159" s="76"/>
    </row>
    <row r="160" spans="1:24" s="89" customFormat="1" ht="13" customHeight="1">
      <c r="A160" s="92">
        <f t="shared" si="4"/>
        <v>14</v>
      </c>
      <c r="B160" s="12"/>
      <c r="C160" s="13" t="s">
        <v>225</v>
      </c>
      <c r="D160" s="14" t="s">
        <v>423</v>
      </c>
      <c r="E160" s="77">
        <v>1</v>
      </c>
      <c r="F160" s="16" t="s">
        <v>103</v>
      </c>
      <c r="G160" s="17"/>
      <c r="H160" s="58"/>
      <c r="I160" s="14"/>
      <c r="J160" s="19"/>
      <c r="K160" s="83"/>
      <c r="N160" s="90"/>
      <c r="P160" s="91"/>
      <c r="Q160" s="91"/>
      <c r="R160" s="91"/>
      <c r="S160" s="91"/>
      <c r="T160" s="91"/>
      <c r="U160" s="91"/>
      <c r="V160" s="91"/>
      <c r="W160" s="91"/>
      <c r="X160" s="90"/>
    </row>
    <row r="161" spans="1:24" ht="13" customHeight="1">
      <c r="A161" s="69">
        <f t="shared" si="4"/>
        <v>15</v>
      </c>
      <c r="B161" s="3"/>
      <c r="C161" s="4"/>
      <c r="D161" s="5" t="s">
        <v>429</v>
      </c>
      <c r="E161" s="74"/>
      <c r="F161" s="7"/>
      <c r="G161" s="8"/>
      <c r="H161" s="57"/>
      <c r="I161" s="5"/>
      <c r="J161" s="10"/>
      <c r="K161" s="136"/>
      <c r="N161" s="76"/>
      <c r="P161" s="75"/>
      <c r="Q161" s="75"/>
      <c r="R161" s="75"/>
      <c r="S161" s="75"/>
      <c r="T161" s="75"/>
      <c r="U161" s="75"/>
      <c r="V161" s="75"/>
      <c r="W161" s="75"/>
      <c r="X161" s="76"/>
    </row>
    <row r="162" spans="1:24" s="89" customFormat="1" ht="13" customHeight="1">
      <c r="A162" s="92">
        <f t="shared" si="4"/>
        <v>16</v>
      </c>
      <c r="B162" s="12"/>
      <c r="C162" s="13" t="s">
        <v>225</v>
      </c>
      <c r="D162" s="14" t="s">
        <v>417</v>
      </c>
      <c r="E162" s="77">
        <v>12</v>
      </c>
      <c r="F162" s="16" t="s">
        <v>103</v>
      </c>
      <c r="G162" s="17"/>
      <c r="H162" s="58"/>
      <c r="I162" s="14"/>
      <c r="J162" s="19"/>
      <c r="K162" s="83"/>
      <c r="N162" s="90"/>
      <c r="P162" s="91"/>
      <c r="Q162" s="91"/>
      <c r="R162" s="91"/>
      <c r="S162" s="91"/>
      <c r="T162" s="91"/>
      <c r="U162" s="91"/>
      <c r="V162" s="91"/>
      <c r="W162" s="91"/>
      <c r="X162" s="90"/>
    </row>
    <row r="163" spans="1:24" ht="13" customHeight="1">
      <c r="A163" s="69">
        <f t="shared" si="4"/>
        <v>17</v>
      </c>
      <c r="B163" s="3"/>
      <c r="C163" s="4"/>
      <c r="D163" s="5" t="s">
        <v>429</v>
      </c>
      <c r="E163" s="74"/>
      <c r="F163" s="7"/>
      <c r="G163" s="8"/>
      <c r="H163" s="57"/>
      <c r="I163" s="5"/>
      <c r="J163" s="10"/>
      <c r="K163" s="136"/>
      <c r="N163" s="76"/>
      <c r="P163" s="75"/>
      <c r="Q163" s="75"/>
      <c r="R163" s="75"/>
      <c r="S163" s="75"/>
      <c r="T163" s="75"/>
      <c r="U163" s="75"/>
      <c r="V163" s="75"/>
      <c r="W163" s="75"/>
      <c r="X163" s="76"/>
    </row>
    <row r="164" spans="1:24" s="89" customFormat="1" ht="13" customHeight="1">
      <c r="A164" s="92">
        <f t="shared" si="4"/>
        <v>18</v>
      </c>
      <c r="B164" s="12"/>
      <c r="C164" s="13" t="s">
        <v>225</v>
      </c>
      <c r="D164" s="14" t="s">
        <v>430</v>
      </c>
      <c r="E164" s="77">
        <v>3</v>
      </c>
      <c r="F164" s="16" t="s">
        <v>103</v>
      </c>
      <c r="G164" s="17"/>
      <c r="H164" s="58"/>
      <c r="I164" s="14"/>
      <c r="J164" s="19"/>
      <c r="K164" s="83"/>
      <c r="N164" s="90"/>
      <c r="P164" s="91"/>
      <c r="Q164" s="91"/>
      <c r="R164" s="91"/>
      <c r="S164" s="91"/>
      <c r="T164" s="91"/>
      <c r="U164" s="91"/>
      <c r="V164" s="91"/>
      <c r="W164" s="91"/>
      <c r="X164" s="90"/>
    </row>
    <row r="165" spans="1:24" ht="13" customHeight="1">
      <c r="A165" s="69">
        <f t="shared" si="4"/>
        <v>19</v>
      </c>
      <c r="B165" s="3"/>
      <c r="C165" s="4"/>
      <c r="D165" s="5" t="s">
        <v>429</v>
      </c>
      <c r="E165" s="74"/>
      <c r="F165" s="7"/>
      <c r="G165" s="8"/>
      <c r="H165" s="57"/>
      <c r="I165" s="5"/>
      <c r="J165" s="10"/>
      <c r="K165" s="136"/>
      <c r="N165" s="76"/>
      <c r="P165" s="75"/>
      <c r="Q165" s="75"/>
      <c r="R165" s="75"/>
      <c r="S165" s="75"/>
      <c r="T165" s="75"/>
      <c r="U165" s="75"/>
      <c r="V165" s="75"/>
      <c r="W165" s="75"/>
      <c r="X165" s="76"/>
    </row>
    <row r="166" spans="1:24" s="89" customFormat="1" ht="13" customHeight="1">
      <c r="A166" s="92">
        <f t="shared" si="4"/>
        <v>20</v>
      </c>
      <c r="B166" s="12"/>
      <c r="C166" s="13" t="s">
        <v>225</v>
      </c>
      <c r="D166" s="14" t="s">
        <v>418</v>
      </c>
      <c r="E166" s="77">
        <v>7</v>
      </c>
      <c r="F166" s="16" t="s">
        <v>103</v>
      </c>
      <c r="G166" s="17"/>
      <c r="H166" s="58"/>
      <c r="I166" s="14"/>
      <c r="J166" s="19"/>
      <c r="K166" s="83"/>
      <c r="N166" s="90"/>
      <c r="P166" s="91"/>
      <c r="Q166" s="91"/>
      <c r="R166" s="91"/>
      <c r="S166" s="91"/>
      <c r="T166" s="91"/>
      <c r="U166" s="91"/>
      <c r="V166" s="91"/>
      <c r="W166" s="91"/>
      <c r="X166" s="90"/>
    </row>
    <row r="167" spans="1:24" ht="13" customHeight="1">
      <c r="A167" s="69">
        <f t="shared" si="4"/>
        <v>21</v>
      </c>
      <c r="B167" s="3"/>
      <c r="C167" s="4"/>
      <c r="D167" s="5" t="s">
        <v>429</v>
      </c>
      <c r="E167" s="74"/>
      <c r="F167" s="7"/>
      <c r="G167" s="8"/>
      <c r="H167" s="57"/>
      <c r="I167" s="5"/>
      <c r="J167" s="10"/>
      <c r="K167" s="136"/>
      <c r="N167" s="76"/>
      <c r="P167" s="75"/>
      <c r="Q167" s="75"/>
      <c r="R167" s="75"/>
      <c r="S167" s="75"/>
      <c r="T167" s="75"/>
      <c r="U167" s="75"/>
      <c r="V167" s="75"/>
      <c r="W167" s="75"/>
      <c r="X167" s="76"/>
    </row>
    <row r="168" spans="1:24" s="89" customFormat="1" ht="13" customHeight="1">
      <c r="A168" s="92">
        <f t="shared" si="4"/>
        <v>22</v>
      </c>
      <c r="B168" s="12"/>
      <c r="C168" s="13" t="s">
        <v>225</v>
      </c>
      <c r="D168" s="14" t="s">
        <v>420</v>
      </c>
      <c r="E168" s="77">
        <v>3</v>
      </c>
      <c r="F168" s="16" t="s">
        <v>103</v>
      </c>
      <c r="G168" s="17"/>
      <c r="H168" s="58"/>
      <c r="I168" s="14"/>
      <c r="J168" s="19"/>
      <c r="K168" s="83"/>
      <c r="N168" s="90"/>
      <c r="P168" s="91"/>
      <c r="Q168" s="91"/>
      <c r="R168" s="91"/>
      <c r="S168" s="91"/>
      <c r="T168" s="91"/>
      <c r="U168" s="91"/>
      <c r="V168" s="91"/>
      <c r="W168" s="91"/>
      <c r="X168" s="90"/>
    </row>
    <row r="169" spans="1:24" ht="13" customHeight="1">
      <c r="A169" s="69">
        <f t="shared" si="4"/>
        <v>23</v>
      </c>
      <c r="B169" s="3"/>
      <c r="C169" s="4"/>
      <c r="D169" s="5" t="s">
        <v>429</v>
      </c>
      <c r="E169" s="74"/>
      <c r="F169" s="7"/>
      <c r="G169" s="8"/>
      <c r="H169" s="57"/>
      <c r="I169" s="5"/>
      <c r="J169" s="10"/>
      <c r="K169" s="136"/>
      <c r="N169" s="76"/>
      <c r="P169" s="75"/>
      <c r="Q169" s="75"/>
      <c r="R169" s="75"/>
      <c r="S169" s="75"/>
      <c r="T169" s="75"/>
      <c r="U169" s="75"/>
      <c r="V169" s="75"/>
      <c r="W169" s="75"/>
      <c r="X169" s="76"/>
    </row>
    <row r="170" spans="1:24" s="89" customFormat="1" ht="13" customHeight="1">
      <c r="A170" s="92">
        <f t="shared" si="4"/>
        <v>24</v>
      </c>
      <c r="B170" s="12"/>
      <c r="C170" s="13" t="s">
        <v>225</v>
      </c>
      <c r="D170" s="14" t="s">
        <v>230</v>
      </c>
      <c r="E170" s="77">
        <v>1</v>
      </c>
      <c r="F170" s="16" t="s">
        <v>103</v>
      </c>
      <c r="G170" s="17"/>
      <c r="H170" s="58"/>
      <c r="I170" s="14"/>
      <c r="J170" s="19"/>
      <c r="K170" s="83"/>
      <c r="N170" s="90"/>
      <c r="P170" s="91"/>
      <c r="Q170" s="91"/>
      <c r="R170" s="91"/>
      <c r="S170" s="91"/>
      <c r="T170" s="91"/>
      <c r="U170" s="91"/>
      <c r="V170" s="91"/>
      <c r="W170" s="91"/>
      <c r="X170" s="90"/>
    </row>
    <row r="171" spans="1:24" ht="13" customHeight="1">
      <c r="A171" s="69">
        <f t="shared" si="4"/>
        <v>25</v>
      </c>
      <c r="B171" s="3"/>
      <c r="C171" s="4"/>
      <c r="D171" s="5" t="s">
        <v>429</v>
      </c>
      <c r="E171" s="74"/>
      <c r="F171" s="7"/>
      <c r="G171" s="8"/>
      <c r="H171" s="57"/>
      <c r="I171" s="5"/>
      <c r="J171" s="10"/>
      <c r="K171" s="136"/>
      <c r="N171" s="76"/>
      <c r="P171" s="75"/>
      <c r="Q171" s="75"/>
      <c r="R171" s="75"/>
      <c r="S171" s="75"/>
      <c r="T171" s="75"/>
      <c r="U171" s="75"/>
      <c r="V171" s="75"/>
      <c r="W171" s="75"/>
      <c r="X171" s="76"/>
    </row>
    <row r="172" spans="1:24" s="89" customFormat="1" ht="13" customHeight="1">
      <c r="A172" s="92">
        <f t="shared" si="4"/>
        <v>26</v>
      </c>
      <c r="B172" s="12"/>
      <c r="C172" s="13" t="s">
        <v>225</v>
      </c>
      <c r="D172" s="14" t="s">
        <v>423</v>
      </c>
      <c r="E172" s="77">
        <v>2</v>
      </c>
      <c r="F172" s="16" t="s">
        <v>103</v>
      </c>
      <c r="G172" s="17"/>
      <c r="H172" s="58"/>
      <c r="I172" s="14"/>
      <c r="J172" s="19"/>
      <c r="K172" s="83"/>
      <c r="N172" s="90"/>
      <c r="P172" s="91"/>
      <c r="Q172" s="91"/>
      <c r="R172" s="91"/>
      <c r="S172" s="91"/>
      <c r="T172" s="91"/>
      <c r="U172" s="91"/>
      <c r="V172" s="91"/>
      <c r="W172" s="91"/>
      <c r="X172" s="90"/>
    </row>
    <row r="173" spans="1:24" ht="13" customHeight="1">
      <c r="A173" s="69">
        <f t="shared" si="4"/>
        <v>27</v>
      </c>
      <c r="B173" s="3"/>
      <c r="C173" s="4"/>
      <c r="D173" s="5" t="s">
        <v>233</v>
      </c>
      <c r="E173" s="74"/>
      <c r="F173" s="7"/>
      <c r="G173" s="8"/>
      <c r="H173" s="57"/>
      <c r="I173" s="5"/>
      <c r="J173" s="10"/>
      <c r="K173" s="136"/>
      <c r="N173" s="76"/>
      <c r="P173" s="75"/>
      <c r="Q173" s="75"/>
      <c r="R173" s="75"/>
      <c r="S173" s="75"/>
      <c r="T173" s="75"/>
      <c r="U173" s="75"/>
      <c r="V173" s="75"/>
      <c r="W173" s="75"/>
      <c r="X173" s="76"/>
    </row>
    <row r="174" spans="1:24" s="89" customFormat="1" ht="13" customHeight="1">
      <c r="A174" s="92">
        <f t="shared" si="4"/>
        <v>28</v>
      </c>
      <c r="B174" s="12"/>
      <c r="C174" s="13" t="s">
        <v>225</v>
      </c>
      <c r="D174" s="14" t="s">
        <v>425</v>
      </c>
      <c r="E174" s="77">
        <v>1</v>
      </c>
      <c r="F174" s="16" t="s">
        <v>103</v>
      </c>
      <c r="G174" s="17"/>
      <c r="H174" s="58"/>
      <c r="I174" s="14"/>
      <c r="J174" s="19"/>
      <c r="K174" s="83"/>
      <c r="N174" s="90"/>
      <c r="P174" s="91"/>
      <c r="Q174" s="91"/>
      <c r="R174" s="91"/>
      <c r="S174" s="91"/>
      <c r="T174" s="91"/>
      <c r="U174" s="91"/>
      <c r="V174" s="91"/>
      <c r="W174" s="91"/>
      <c r="X174" s="90"/>
    </row>
    <row r="175" spans="1:24" ht="13" customHeight="1">
      <c r="A175" s="69">
        <f t="shared" si="4"/>
        <v>29</v>
      </c>
      <c r="B175" s="3"/>
      <c r="C175" s="4"/>
      <c r="D175" s="5" t="s">
        <v>232</v>
      </c>
      <c r="E175" s="74"/>
      <c r="F175" s="7"/>
      <c r="G175" s="8"/>
      <c r="H175" s="57"/>
      <c r="I175" s="5"/>
      <c r="J175" s="10"/>
      <c r="K175" s="136"/>
      <c r="N175" s="76"/>
      <c r="P175" s="75"/>
      <c r="Q175" s="75"/>
      <c r="R175" s="75"/>
      <c r="S175" s="75"/>
      <c r="T175" s="75"/>
      <c r="U175" s="75"/>
      <c r="V175" s="75"/>
      <c r="W175" s="75"/>
      <c r="X175" s="76"/>
    </row>
    <row r="176" spans="1:24" s="89" customFormat="1" ht="13" customHeight="1">
      <c r="A176" s="92">
        <f t="shared" si="4"/>
        <v>30</v>
      </c>
      <c r="B176" s="12"/>
      <c r="C176" s="13" t="s">
        <v>225</v>
      </c>
      <c r="D176" s="14" t="s">
        <v>426</v>
      </c>
      <c r="E176" s="77">
        <v>1</v>
      </c>
      <c r="F176" s="16" t="s">
        <v>103</v>
      </c>
      <c r="G176" s="17"/>
      <c r="H176" s="58"/>
      <c r="I176" s="14"/>
      <c r="J176" s="19"/>
      <c r="K176" s="83"/>
      <c r="N176" s="90"/>
      <c r="P176" s="91"/>
      <c r="Q176" s="91"/>
      <c r="R176" s="91"/>
      <c r="S176" s="91"/>
      <c r="T176" s="91"/>
      <c r="U176" s="91"/>
      <c r="V176" s="91"/>
      <c r="W176" s="91"/>
      <c r="X176" s="90"/>
    </row>
    <row r="177" spans="1:24" ht="13" customHeight="1">
      <c r="A177" s="69">
        <f t="shared" si="4"/>
        <v>31</v>
      </c>
      <c r="B177" s="3"/>
      <c r="C177" s="4"/>
      <c r="D177" s="5" t="s">
        <v>429</v>
      </c>
      <c r="E177" s="74"/>
      <c r="F177" s="7"/>
      <c r="G177" s="8"/>
      <c r="H177" s="57"/>
      <c r="I177" s="5"/>
      <c r="J177" s="10"/>
      <c r="K177" s="136"/>
      <c r="N177" s="76"/>
      <c r="P177" s="75"/>
      <c r="Q177" s="75"/>
      <c r="R177" s="75"/>
      <c r="S177" s="75"/>
      <c r="T177" s="75"/>
      <c r="U177" s="75"/>
      <c r="V177" s="75"/>
      <c r="W177" s="75"/>
      <c r="X177" s="76"/>
    </row>
    <row r="178" spans="1:24" s="89" customFormat="1" ht="13" customHeight="1">
      <c r="A178" s="92">
        <f t="shared" si="4"/>
        <v>32</v>
      </c>
      <c r="B178" s="12"/>
      <c r="C178" s="13" t="s">
        <v>225</v>
      </c>
      <c r="D178" s="14" t="s">
        <v>431</v>
      </c>
      <c r="E178" s="77">
        <v>2</v>
      </c>
      <c r="F178" s="16" t="s">
        <v>103</v>
      </c>
      <c r="G178" s="17"/>
      <c r="H178" s="58"/>
      <c r="I178" s="14"/>
      <c r="J178" s="19"/>
      <c r="K178" s="83"/>
      <c r="N178" s="90"/>
      <c r="P178" s="91"/>
      <c r="Q178" s="91"/>
      <c r="R178" s="91"/>
      <c r="S178" s="91"/>
      <c r="T178" s="91"/>
      <c r="U178" s="91"/>
      <c r="V178" s="91"/>
      <c r="W178" s="91"/>
      <c r="X178" s="90"/>
    </row>
    <row r="179" spans="1:24" ht="13" customHeight="1">
      <c r="A179" s="69">
        <f t="shared" si="4"/>
        <v>33</v>
      </c>
      <c r="B179" s="3"/>
      <c r="C179" s="4"/>
      <c r="D179" s="5" t="s">
        <v>239</v>
      </c>
      <c r="E179" s="74"/>
      <c r="F179" s="7"/>
      <c r="G179" s="8"/>
      <c r="H179" s="57"/>
      <c r="I179" s="5"/>
      <c r="J179" s="10"/>
      <c r="K179" s="136"/>
      <c r="N179" s="76"/>
      <c r="P179" s="75"/>
      <c r="Q179" s="75"/>
      <c r="R179" s="75"/>
      <c r="S179" s="75"/>
      <c r="T179" s="75"/>
      <c r="U179" s="75"/>
      <c r="V179" s="75"/>
      <c r="W179" s="75"/>
      <c r="X179" s="76"/>
    </row>
    <row r="180" spans="1:24" s="110" customFormat="1" ht="13" customHeight="1">
      <c r="A180" s="109">
        <f t="shared" si="4"/>
        <v>34</v>
      </c>
      <c r="B180" s="12"/>
      <c r="C180" s="13" t="s">
        <v>225</v>
      </c>
      <c r="D180" s="14" t="s">
        <v>227</v>
      </c>
      <c r="E180" s="77">
        <v>1</v>
      </c>
      <c r="F180" s="16" t="s">
        <v>103</v>
      </c>
      <c r="G180" s="17"/>
      <c r="H180" s="58"/>
      <c r="I180" s="14"/>
      <c r="J180" s="19"/>
      <c r="K180" s="83"/>
      <c r="N180" s="111"/>
      <c r="P180" s="112"/>
      <c r="Q180" s="112"/>
      <c r="R180" s="112"/>
      <c r="S180" s="112"/>
      <c r="T180" s="112"/>
      <c r="U180" s="112"/>
      <c r="V180" s="112"/>
      <c r="W180" s="112"/>
      <c r="X180" s="111"/>
    </row>
    <row r="181" spans="1:24" ht="13" customHeight="1">
      <c r="A181" s="69">
        <f t="shared" si="4"/>
        <v>35</v>
      </c>
      <c r="B181" s="3"/>
      <c r="C181" s="4"/>
      <c r="D181" s="5" t="s">
        <v>239</v>
      </c>
      <c r="E181" s="74"/>
      <c r="F181" s="7"/>
      <c r="G181" s="8"/>
      <c r="H181" s="57"/>
      <c r="I181" s="5"/>
      <c r="J181" s="10"/>
      <c r="K181" s="136"/>
      <c r="N181" s="76"/>
      <c r="P181" s="75"/>
      <c r="Q181" s="75"/>
      <c r="R181" s="75"/>
      <c r="S181" s="75"/>
      <c r="T181" s="75"/>
      <c r="U181" s="75"/>
      <c r="V181" s="75"/>
      <c r="W181" s="75"/>
      <c r="X181" s="76"/>
    </row>
    <row r="182" spans="1:24" s="110" customFormat="1" ht="13" customHeight="1">
      <c r="A182" s="109">
        <f t="shared" si="4"/>
        <v>36</v>
      </c>
      <c r="B182" s="12"/>
      <c r="C182" s="13" t="s">
        <v>225</v>
      </c>
      <c r="D182" s="14" t="s">
        <v>229</v>
      </c>
      <c r="E182" s="77">
        <v>1</v>
      </c>
      <c r="F182" s="16" t="s">
        <v>103</v>
      </c>
      <c r="G182" s="17"/>
      <c r="H182" s="58"/>
      <c r="I182" s="14"/>
      <c r="J182" s="19"/>
      <c r="K182" s="29"/>
      <c r="N182" s="111"/>
      <c r="P182" s="112"/>
      <c r="Q182" s="112"/>
      <c r="R182" s="112"/>
      <c r="S182" s="112"/>
      <c r="T182" s="112"/>
      <c r="U182" s="112"/>
      <c r="V182" s="112"/>
      <c r="W182" s="112"/>
      <c r="X182" s="111"/>
    </row>
    <row r="183" spans="1:24" ht="13" customHeight="1">
      <c r="A183" s="70">
        <v>1</v>
      </c>
      <c r="B183" s="3"/>
      <c r="C183" s="4"/>
      <c r="D183" s="5" t="s">
        <v>432</v>
      </c>
      <c r="E183" s="74"/>
      <c r="F183" s="7"/>
      <c r="G183" s="8"/>
      <c r="H183" s="57"/>
      <c r="I183" s="5"/>
      <c r="J183" s="10"/>
      <c r="K183" s="136"/>
      <c r="N183" s="76"/>
      <c r="P183" s="75"/>
      <c r="Q183" s="75"/>
      <c r="R183" s="75"/>
      <c r="S183" s="75"/>
      <c r="T183" s="75"/>
      <c r="U183" s="75"/>
      <c r="V183" s="75"/>
      <c r="W183" s="75"/>
      <c r="X183" s="76"/>
    </row>
    <row r="184" spans="1:24" s="110" customFormat="1" ht="13" customHeight="1">
      <c r="A184" s="113">
        <f t="shared" ref="A184:A218" si="5">A183+1</f>
        <v>2</v>
      </c>
      <c r="B184" s="12"/>
      <c r="C184" s="13" t="s">
        <v>225</v>
      </c>
      <c r="D184" s="14" t="s">
        <v>424</v>
      </c>
      <c r="E184" s="77">
        <v>2</v>
      </c>
      <c r="F184" s="16" t="s">
        <v>103</v>
      </c>
      <c r="G184" s="17"/>
      <c r="H184" s="58"/>
      <c r="I184" s="14"/>
      <c r="J184" s="19"/>
      <c r="K184" s="83"/>
      <c r="N184" s="111"/>
      <c r="P184" s="112"/>
      <c r="Q184" s="112"/>
      <c r="R184" s="112"/>
      <c r="S184" s="112"/>
      <c r="T184" s="112"/>
      <c r="U184" s="112"/>
      <c r="V184" s="112"/>
      <c r="W184" s="112"/>
      <c r="X184" s="111"/>
    </row>
    <row r="185" spans="1:24" ht="13" customHeight="1">
      <c r="A185" s="70">
        <f t="shared" si="5"/>
        <v>3</v>
      </c>
      <c r="B185" s="3"/>
      <c r="C185" s="4"/>
      <c r="D185" s="5" t="s">
        <v>239</v>
      </c>
      <c r="E185" s="74"/>
      <c r="F185" s="7"/>
      <c r="G185" s="8"/>
      <c r="H185" s="57"/>
      <c r="I185" s="5"/>
      <c r="J185" s="10"/>
      <c r="K185" s="136"/>
      <c r="N185" s="76"/>
      <c r="P185" s="75"/>
      <c r="Q185" s="75"/>
      <c r="R185" s="75"/>
      <c r="S185" s="75"/>
      <c r="T185" s="75"/>
      <c r="U185" s="75"/>
      <c r="V185" s="75"/>
      <c r="W185" s="75"/>
      <c r="X185" s="76"/>
    </row>
    <row r="186" spans="1:24" s="110" customFormat="1" ht="13" customHeight="1">
      <c r="A186" s="113">
        <f t="shared" si="5"/>
        <v>4</v>
      </c>
      <c r="B186" s="12"/>
      <c r="C186" s="13" t="s">
        <v>225</v>
      </c>
      <c r="D186" s="14" t="s">
        <v>234</v>
      </c>
      <c r="E186" s="77">
        <v>2</v>
      </c>
      <c r="F186" s="16" t="s">
        <v>103</v>
      </c>
      <c r="G186" s="17"/>
      <c r="H186" s="58"/>
      <c r="I186" s="14"/>
      <c r="J186" s="19"/>
      <c r="K186" s="83"/>
      <c r="N186" s="111"/>
      <c r="P186" s="112"/>
      <c r="Q186" s="112"/>
      <c r="R186" s="112"/>
      <c r="S186" s="112"/>
      <c r="T186" s="112"/>
      <c r="U186" s="112"/>
      <c r="V186" s="112"/>
      <c r="W186" s="112"/>
      <c r="X186" s="111"/>
    </row>
    <row r="187" spans="1:24" ht="13" customHeight="1">
      <c r="A187" s="70">
        <f t="shared" si="5"/>
        <v>5</v>
      </c>
      <c r="B187" s="3"/>
      <c r="C187" s="4"/>
      <c r="D187" s="5" t="s">
        <v>238</v>
      </c>
      <c r="E187" s="74"/>
      <c r="F187" s="7"/>
      <c r="G187" s="8"/>
      <c r="H187" s="57"/>
      <c r="I187" s="5"/>
      <c r="J187" s="10"/>
      <c r="K187" s="136"/>
      <c r="N187" s="76"/>
      <c r="P187" s="75"/>
      <c r="Q187" s="75"/>
      <c r="R187" s="75"/>
      <c r="S187" s="75"/>
      <c r="T187" s="75"/>
      <c r="U187" s="75"/>
      <c r="V187" s="75"/>
      <c r="W187" s="75"/>
      <c r="X187" s="76"/>
    </row>
    <row r="188" spans="1:24" s="110" customFormat="1" ht="13" customHeight="1">
      <c r="A188" s="113">
        <f t="shared" si="5"/>
        <v>6</v>
      </c>
      <c r="B188" s="12"/>
      <c r="C188" s="13" t="s">
        <v>225</v>
      </c>
      <c r="D188" s="14" t="s">
        <v>671</v>
      </c>
      <c r="E188" s="77">
        <v>1</v>
      </c>
      <c r="F188" s="16" t="s">
        <v>103</v>
      </c>
      <c r="G188" s="140"/>
      <c r="H188" s="58"/>
      <c r="I188" s="14"/>
      <c r="J188" s="19"/>
      <c r="K188" s="83"/>
      <c r="N188" s="111"/>
      <c r="P188" s="112"/>
      <c r="Q188" s="112"/>
      <c r="R188" s="112"/>
      <c r="S188" s="112"/>
      <c r="T188" s="112"/>
      <c r="U188" s="112"/>
      <c r="V188" s="112"/>
      <c r="W188" s="112"/>
      <c r="X188" s="111"/>
    </row>
    <row r="189" spans="1:24" ht="13" customHeight="1">
      <c r="A189" s="70">
        <f t="shared" si="5"/>
        <v>7</v>
      </c>
      <c r="B189" s="3"/>
      <c r="C189" s="4"/>
      <c r="D189" s="5" t="s">
        <v>238</v>
      </c>
      <c r="E189" s="74"/>
      <c r="F189" s="7"/>
      <c r="G189" s="8"/>
      <c r="H189" s="57"/>
      <c r="I189" s="5"/>
      <c r="J189" s="10"/>
      <c r="K189" s="136"/>
      <c r="N189" s="76"/>
      <c r="P189" s="75"/>
      <c r="Q189" s="75"/>
      <c r="R189" s="75"/>
      <c r="S189" s="75"/>
      <c r="T189" s="75"/>
      <c r="U189" s="75"/>
      <c r="V189" s="75"/>
      <c r="W189" s="75"/>
      <c r="X189" s="76"/>
    </row>
    <row r="190" spans="1:24" s="110" customFormat="1" ht="13" customHeight="1">
      <c r="A190" s="113">
        <f t="shared" si="5"/>
        <v>8</v>
      </c>
      <c r="B190" s="12"/>
      <c r="C190" s="13" t="s">
        <v>225</v>
      </c>
      <c r="D190" s="14" t="s">
        <v>672</v>
      </c>
      <c r="E190" s="77">
        <v>1</v>
      </c>
      <c r="F190" s="16" t="s">
        <v>103</v>
      </c>
      <c r="G190" s="17"/>
      <c r="H190" s="58"/>
      <c r="I190" s="14"/>
      <c r="J190" s="19"/>
      <c r="K190" s="83"/>
      <c r="N190" s="111"/>
      <c r="P190" s="112"/>
      <c r="Q190" s="112"/>
      <c r="R190" s="112"/>
      <c r="S190" s="112"/>
      <c r="T190" s="112"/>
      <c r="U190" s="112"/>
      <c r="V190" s="112"/>
      <c r="W190" s="112"/>
      <c r="X190" s="111"/>
    </row>
    <row r="191" spans="1:24" ht="13" customHeight="1">
      <c r="A191" s="70">
        <f t="shared" si="5"/>
        <v>9</v>
      </c>
      <c r="B191" s="3"/>
      <c r="C191" s="4"/>
      <c r="D191" s="5" t="s">
        <v>238</v>
      </c>
      <c r="E191" s="74"/>
      <c r="F191" s="7"/>
      <c r="G191" s="8"/>
      <c r="H191" s="57"/>
      <c r="I191" s="5"/>
      <c r="J191" s="10"/>
      <c r="K191" s="136"/>
      <c r="N191" s="76"/>
      <c r="P191" s="75"/>
      <c r="Q191" s="75"/>
      <c r="R191" s="75"/>
      <c r="S191" s="75"/>
      <c r="T191" s="75"/>
      <c r="U191" s="75"/>
      <c r="V191" s="75"/>
      <c r="W191" s="75"/>
      <c r="X191" s="76"/>
    </row>
    <row r="192" spans="1:24" s="110" customFormat="1" ht="13" customHeight="1">
      <c r="A192" s="113">
        <f t="shared" si="5"/>
        <v>10</v>
      </c>
      <c r="B192" s="12"/>
      <c r="C192" s="13" t="s">
        <v>225</v>
      </c>
      <c r="D192" s="14" t="s">
        <v>673</v>
      </c>
      <c r="E192" s="77">
        <v>1</v>
      </c>
      <c r="F192" s="16" t="s">
        <v>103</v>
      </c>
      <c r="G192" s="17"/>
      <c r="H192" s="58"/>
      <c r="I192" s="14"/>
      <c r="J192" s="19"/>
      <c r="K192" s="83"/>
      <c r="N192" s="111"/>
      <c r="P192" s="112"/>
      <c r="Q192" s="112"/>
      <c r="R192" s="112"/>
      <c r="S192" s="112"/>
      <c r="T192" s="112"/>
      <c r="U192" s="112"/>
      <c r="V192" s="112"/>
      <c r="W192" s="112"/>
      <c r="X192" s="111"/>
    </row>
    <row r="193" spans="1:24" ht="13" customHeight="1">
      <c r="A193" s="70">
        <f t="shared" si="5"/>
        <v>11</v>
      </c>
      <c r="B193" s="3"/>
      <c r="C193" s="4"/>
      <c r="D193" s="5" t="s">
        <v>433</v>
      </c>
      <c r="E193" s="74"/>
      <c r="F193" s="7"/>
      <c r="G193" s="8"/>
      <c r="H193" s="57"/>
      <c r="I193" s="5"/>
      <c r="J193" s="10"/>
      <c r="K193" s="136"/>
      <c r="N193" s="76"/>
      <c r="P193" s="75"/>
      <c r="Q193" s="75"/>
      <c r="R193" s="75"/>
      <c r="S193" s="75"/>
      <c r="T193" s="75"/>
      <c r="U193" s="75"/>
      <c r="V193" s="75"/>
      <c r="W193" s="75"/>
      <c r="X193" s="76"/>
    </row>
    <row r="194" spans="1:24" s="110" customFormat="1" ht="13" customHeight="1">
      <c r="A194" s="113">
        <f t="shared" si="5"/>
        <v>12</v>
      </c>
      <c r="B194" s="12"/>
      <c r="C194" s="13" t="s">
        <v>225</v>
      </c>
      <c r="D194" s="14" t="s">
        <v>867</v>
      </c>
      <c r="E194" s="77">
        <v>1</v>
      </c>
      <c r="F194" s="16" t="s">
        <v>103</v>
      </c>
      <c r="G194" s="17"/>
      <c r="H194" s="58"/>
      <c r="I194" s="14"/>
      <c r="J194" s="19"/>
      <c r="K194" s="83"/>
      <c r="N194" s="111"/>
      <c r="P194" s="112"/>
      <c r="Q194" s="112"/>
      <c r="R194" s="112"/>
      <c r="S194" s="112"/>
      <c r="T194" s="112"/>
      <c r="U194" s="112"/>
      <c r="V194" s="112"/>
      <c r="W194" s="112"/>
      <c r="X194" s="111"/>
    </row>
    <row r="195" spans="1:24" ht="13" customHeight="1">
      <c r="A195" s="70">
        <f t="shared" si="5"/>
        <v>13</v>
      </c>
      <c r="B195" s="3"/>
      <c r="C195" s="4"/>
      <c r="D195" s="5"/>
      <c r="E195" s="74"/>
      <c r="F195" s="7"/>
      <c r="G195" s="8"/>
      <c r="H195" s="57"/>
      <c r="I195" s="5"/>
      <c r="J195" s="10"/>
      <c r="K195" s="136"/>
      <c r="N195" s="76"/>
      <c r="P195" s="75"/>
      <c r="Q195" s="75"/>
      <c r="R195" s="75"/>
      <c r="S195" s="75"/>
      <c r="T195" s="75"/>
      <c r="U195" s="75"/>
      <c r="V195" s="75"/>
      <c r="W195" s="75"/>
      <c r="X195" s="76"/>
    </row>
    <row r="196" spans="1:24" s="89" customFormat="1" ht="13" customHeight="1">
      <c r="A196" s="93">
        <f t="shared" si="5"/>
        <v>14</v>
      </c>
      <c r="B196" s="12"/>
      <c r="C196" s="13" t="s">
        <v>435</v>
      </c>
      <c r="D196" s="14" t="s">
        <v>251</v>
      </c>
      <c r="E196" s="77">
        <v>3</v>
      </c>
      <c r="F196" s="16" t="s">
        <v>103</v>
      </c>
      <c r="G196" s="17"/>
      <c r="H196" s="58"/>
      <c r="I196" s="14"/>
      <c r="J196" s="19"/>
      <c r="K196" s="83"/>
      <c r="N196" s="90"/>
      <c r="P196" s="91"/>
      <c r="Q196" s="91"/>
      <c r="R196" s="91"/>
      <c r="S196" s="91"/>
      <c r="T196" s="91"/>
      <c r="U196" s="91"/>
      <c r="V196" s="91"/>
      <c r="W196" s="91"/>
      <c r="X196" s="90"/>
    </row>
    <row r="197" spans="1:24" ht="13" customHeight="1">
      <c r="A197" s="70">
        <f t="shared" si="5"/>
        <v>15</v>
      </c>
      <c r="B197" s="3"/>
      <c r="C197" s="4"/>
      <c r="D197" s="5"/>
      <c r="E197" s="74"/>
      <c r="F197" s="7"/>
      <c r="G197" s="8"/>
      <c r="H197" s="57"/>
      <c r="I197" s="5"/>
      <c r="J197" s="10"/>
      <c r="K197" s="136"/>
      <c r="N197" s="76"/>
      <c r="P197" s="75"/>
      <c r="Q197" s="75"/>
      <c r="R197" s="75"/>
      <c r="S197" s="75"/>
      <c r="T197" s="75"/>
      <c r="U197" s="75"/>
      <c r="V197" s="75"/>
      <c r="W197" s="75"/>
      <c r="X197" s="76"/>
    </row>
    <row r="198" spans="1:24" s="89" customFormat="1" ht="13" customHeight="1">
      <c r="A198" s="93">
        <f t="shared" si="5"/>
        <v>16</v>
      </c>
      <c r="B198" s="12"/>
      <c r="C198" s="13" t="s">
        <v>435</v>
      </c>
      <c r="D198" s="14" t="s">
        <v>434</v>
      </c>
      <c r="E198" s="77">
        <v>8</v>
      </c>
      <c r="F198" s="16" t="s">
        <v>103</v>
      </c>
      <c r="G198" s="17"/>
      <c r="H198" s="58"/>
      <c r="I198" s="14"/>
      <c r="J198" s="19"/>
      <c r="K198" s="83"/>
      <c r="N198" s="90"/>
      <c r="P198" s="91"/>
      <c r="Q198" s="91"/>
      <c r="R198" s="91"/>
      <c r="S198" s="91"/>
      <c r="T198" s="91"/>
      <c r="U198" s="91"/>
      <c r="V198" s="91"/>
      <c r="W198" s="91"/>
      <c r="X198" s="90"/>
    </row>
    <row r="199" spans="1:24" ht="13" customHeight="1">
      <c r="A199" s="70">
        <f t="shared" si="5"/>
        <v>17</v>
      </c>
      <c r="B199" s="3"/>
      <c r="C199" s="4"/>
      <c r="D199" s="5"/>
      <c r="E199" s="74"/>
      <c r="F199" s="7"/>
      <c r="G199" s="8"/>
      <c r="H199" s="57"/>
      <c r="I199" s="5"/>
      <c r="J199" s="10"/>
      <c r="K199" s="136"/>
      <c r="N199" s="76"/>
      <c r="P199" s="75"/>
      <c r="Q199" s="75"/>
      <c r="R199" s="75"/>
      <c r="S199" s="75"/>
      <c r="T199" s="75"/>
      <c r="U199" s="75"/>
      <c r="V199" s="75"/>
      <c r="W199" s="75"/>
      <c r="X199" s="76"/>
    </row>
    <row r="200" spans="1:24" s="89" customFormat="1" ht="13" customHeight="1">
      <c r="A200" s="93">
        <f t="shared" si="5"/>
        <v>18</v>
      </c>
      <c r="B200" s="12"/>
      <c r="C200" s="13" t="s">
        <v>248</v>
      </c>
      <c r="D200" s="14" t="s">
        <v>436</v>
      </c>
      <c r="E200" s="77">
        <v>6</v>
      </c>
      <c r="F200" s="16" t="s">
        <v>103</v>
      </c>
      <c r="G200" s="17"/>
      <c r="H200" s="58"/>
      <c r="I200" s="14"/>
      <c r="J200" s="19"/>
      <c r="K200" s="83"/>
      <c r="N200" s="90"/>
      <c r="P200" s="91"/>
      <c r="Q200" s="91"/>
      <c r="R200" s="91"/>
      <c r="S200" s="91"/>
      <c r="T200" s="91"/>
      <c r="U200" s="91"/>
      <c r="V200" s="91"/>
      <c r="W200" s="91"/>
      <c r="X200" s="90"/>
    </row>
    <row r="201" spans="1:24" ht="13" customHeight="1">
      <c r="A201" s="70">
        <f t="shared" si="5"/>
        <v>19</v>
      </c>
      <c r="B201" s="3"/>
      <c r="C201" s="4"/>
      <c r="D201" s="5"/>
      <c r="E201" s="74"/>
      <c r="F201" s="7"/>
      <c r="G201" s="8"/>
      <c r="H201" s="57"/>
      <c r="I201" s="5"/>
      <c r="J201" s="10"/>
      <c r="K201" s="136"/>
      <c r="N201" s="76"/>
      <c r="P201" s="75"/>
      <c r="Q201" s="75"/>
      <c r="R201" s="75"/>
      <c r="S201" s="75"/>
      <c r="T201" s="75"/>
      <c r="U201" s="75"/>
      <c r="V201" s="75"/>
      <c r="W201" s="75"/>
      <c r="X201" s="76"/>
    </row>
    <row r="202" spans="1:24" s="89" customFormat="1" ht="13" customHeight="1">
      <c r="A202" s="93">
        <f t="shared" si="5"/>
        <v>20</v>
      </c>
      <c r="B202" s="12"/>
      <c r="C202" s="13" t="s">
        <v>248</v>
      </c>
      <c r="D202" s="14" t="s">
        <v>437</v>
      </c>
      <c r="E202" s="77">
        <v>2</v>
      </c>
      <c r="F202" s="16" t="s">
        <v>103</v>
      </c>
      <c r="G202" s="17"/>
      <c r="H202" s="58"/>
      <c r="I202" s="14"/>
      <c r="J202" s="19"/>
      <c r="K202" s="83"/>
      <c r="N202" s="90"/>
      <c r="P202" s="91"/>
      <c r="Q202" s="91"/>
      <c r="R202" s="91"/>
      <c r="S202" s="91"/>
      <c r="T202" s="91"/>
      <c r="U202" s="91"/>
      <c r="V202" s="91"/>
      <c r="W202" s="91"/>
      <c r="X202" s="90"/>
    </row>
    <row r="203" spans="1:24" ht="13" customHeight="1">
      <c r="A203" s="70">
        <f t="shared" si="5"/>
        <v>21</v>
      </c>
      <c r="B203" s="3"/>
      <c r="C203" s="4"/>
      <c r="D203" s="5"/>
      <c r="E203" s="74"/>
      <c r="F203" s="7"/>
      <c r="G203" s="8"/>
      <c r="H203" s="57"/>
      <c r="I203" s="5"/>
      <c r="J203" s="10"/>
      <c r="K203" s="136"/>
      <c r="N203" s="76"/>
      <c r="P203" s="75"/>
      <c r="Q203" s="75"/>
      <c r="R203" s="75"/>
      <c r="S203" s="75"/>
      <c r="T203" s="75"/>
      <c r="U203" s="75"/>
      <c r="V203" s="75"/>
      <c r="W203" s="75"/>
      <c r="X203" s="76"/>
    </row>
    <row r="204" spans="1:24" s="89" customFormat="1" ht="13" customHeight="1">
      <c r="A204" s="93">
        <f t="shared" si="5"/>
        <v>22</v>
      </c>
      <c r="B204" s="12"/>
      <c r="C204" s="13" t="s">
        <v>248</v>
      </c>
      <c r="D204" s="14" t="s">
        <v>438</v>
      </c>
      <c r="E204" s="77">
        <v>3</v>
      </c>
      <c r="F204" s="16" t="s">
        <v>103</v>
      </c>
      <c r="G204" s="17"/>
      <c r="H204" s="58"/>
      <c r="I204" s="14"/>
      <c r="J204" s="19"/>
      <c r="K204" s="83"/>
      <c r="N204" s="90"/>
      <c r="P204" s="91"/>
      <c r="Q204" s="91"/>
      <c r="R204" s="91"/>
      <c r="S204" s="91"/>
      <c r="T204" s="91"/>
      <c r="U204" s="91"/>
      <c r="V204" s="91"/>
      <c r="W204" s="91"/>
      <c r="X204" s="90"/>
    </row>
    <row r="205" spans="1:24" ht="13" customHeight="1">
      <c r="A205" s="70">
        <f t="shared" si="5"/>
        <v>23</v>
      </c>
      <c r="B205" s="3"/>
      <c r="C205" s="4"/>
      <c r="D205" s="5"/>
      <c r="E205" s="74"/>
      <c r="F205" s="7"/>
      <c r="G205" s="8"/>
      <c r="H205" s="57"/>
      <c r="I205" s="5"/>
      <c r="J205" s="10"/>
      <c r="K205" s="136"/>
      <c r="N205" s="76"/>
      <c r="P205" s="75"/>
      <c r="Q205" s="75"/>
      <c r="R205" s="75"/>
      <c r="S205" s="75"/>
      <c r="T205" s="75"/>
      <c r="U205" s="75"/>
      <c r="V205" s="75"/>
      <c r="W205" s="75"/>
      <c r="X205" s="76"/>
    </row>
    <row r="206" spans="1:24" s="89" customFormat="1" ht="13" customHeight="1">
      <c r="A206" s="93">
        <f t="shared" si="5"/>
        <v>24</v>
      </c>
      <c r="B206" s="12"/>
      <c r="C206" s="13" t="s">
        <v>248</v>
      </c>
      <c r="D206" s="14" t="s">
        <v>255</v>
      </c>
      <c r="E206" s="77">
        <v>2</v>
      </c>
      <c r="F206" s="16" t="s">
        <v>103</v>
      </c>
      <c r="G206" s="17"/>
      <c r="H206" s="58"/>
      <c r="I206" s="14"/>
      <c r="J206" s="19"/>
      <c r="K206" s="83"/>
      <c r="N206" s="90"/>
      <c r="P206" s="91"/>
      <c r="Q206" s="91"/>
      <c r="R206" s="91"/>
      <c r="S206" s="91"/>
      <c r="T206" s="91"/>
      <c r="U206" s="91"/>
      <c r="V206" s="91"/>
      <c r="W206" s="91"/>
      <c r="X206" s="90"/>
    </row>
    <row r="207" spans="1:24" ht="13" customHeight="1">
      <c r="A207" s="70">
        <f t="shared" si="5"/>
        <v>25</v>
      </c>
      <c r="B207" s="3"/>
      <c r="C207" s="4"/>
      <c r="D207" s="5"/>
      <c r="E207" s="74"/>
      <c r="F207" s="7"/>
      <c r="G207" s="8"/>
      <c r="H207" s="57"/>
      <c r="I207" s="5"/>
      <c r="J207" s="10"/>
      <c r="K207" s="136"/>
      <c r="N207" s="76"/>
      <c r="P207" s="75"/>
      <c r="Q207" s="75"/>
      <c r="R207" s="75"/>
      <c r="S207" s="75"/>
      <c r="T207" s="75"/>
      <c r="U207" s="75"/>
      <c r="V207" s="75"/>
      <c r="W207" s="75"/>
      <c r="X207" s="76"/>
    </row>
    <row r="208" spans="1:24" s="89" customFormat="1" ht="13" customHeight="1">
      <c r="A208" s="93">
        <f t="shared" si="5"/>
        <v>26</v>
      </c>
      <c r="B208" s="12"/>
      <c r="C208" s="13" t="s">
        <v>248</v>
      </c>
      <c r="D208" s="14" t="s">
        <v>674</v>
      </c>
      <c r="E208" s="77">
        <v>6</v>
      </c>
      <c r="F208" s="16" t="s">
        <v>103</v>
      </c>
      <c r="G208" s="17"/>
      <c r="H208" s="58"/>
      <c r="I208" s="14"/>
      <c r="J208" s="19"/>
      <c r="K208" s="83"/>
      <c r="N208" s="90"/>
      <c r="P208" s="91"/>
      <c r="Q208" s="91"/>
      <c r="R208" s="91"/>
      <c r="S208" s="91"/>
      <c r="T208" s="91"/>
      <c r="U208" s="91"/>
      <c r="V208" s="91"/>
      <c r="W208" s="91"/>
      <c r="X208" s="90"/>
    </row>
    <row r="209" spans="1:24" ht="13" customHeight="1">
      <c r="A209" s="70">
        <f t="shared" si="5"/>
        <v>27</v>
      </c>
      <c r="B209" s="3"/>
      <c r="C209" s="4"/>
      <c r="D209" s="5"/>
      <c r="E209" s="74"/>
      <c r="F209" s="7"/>
      <c r="G209" s="8"/>
      <c r="H209" s="57"/>
      <c r="I209" s="5"/>
      <c r="J209" s="10"/>
      <c r="K209" s="136"/>
      <c r="N209" s="76"/>
      <c r="P209" s="75"/>
      <c r="Q209" s="75"/>
      <c r="R209" s="75"/>
      <c r="S209" s="75"/>
      <c r="T209" s="75"/>
      <c r="U209" s="75"/>
      <c r="V209" s="75"/>
      <c r="W209" s="75"/>
      <c r="X209" s="76"/>
    </row>
    <row r="210" spans="1:24" s="89" customFormat="1" ht="13" customHeight="1">
      <c r="A210" s="93">
        <f t="shared" si="5"/>
        <v>28</v>
      </c>
      <c r="B210" s="12"/>
      <c r="C210" s="13" t="s">
        <v>248</v>
      </c>
      <c r="D210" s="14" t="s">
        <v>439</v>
      </c>
      <c r="E210" s="77">
        <v>2</v>
      </c>
      <c r="F210" s="16" t="s">
        <v>103</v>
      </c>
      <c r="G210" s="17"/>
      <c r="H210" s="58"/>
      <c r="I210" s="14"/>
      <c r="J210" s="19"/>
      <c r="K210" s="83"/>
      <c r="N210" s="90"/>
      <c r="P210" s="91"/>
      <c r="Q210" s="91"/>
      <c r="R210" s="91"/>
      <c r="S210" s="91"/>
      <c r="T210" s="91"/>
      <c r="U210" s="91"/>
      <c r="V210" s="91"/>
      <c r="W210" s="91"/>
      <c r="X210" s="90"/>
    </row>
    <row r="211" spans="1:24" ht="13" customHeight="1">
      <c r="A211" s="70">
        <f t="shared" si="5"/>
        <v>29</v>
      </c>
      <c r="B211" s="3"/>
      <c r="C211" s="4"/>
      <c r="D211" s="5"/>
      <c r="E211" s="74"/>
      <c r="F211" s="7"/>
      <c r="G211" s="8"/>
      <c r="H211" s="57"/>
      <c r="I211" s="5"/>
      <c r="J211" s="10"/>
      <c r="K211" s="136"/>
      <c r="N211" s="76"/>
      <c r="P211" s="75"/>
      <c r="Q211" s="75"/>
      <c r="R211" s="75"/>
      <c r="S211" s="75"/>
      <c r="T211" s="75"/>
      <c r="U211" s="75"/>
      <c r="V211" s="75"/>
      <c r="W211" s="75"/>
      <c r="X211" s="76"/>
    </row>
    <row r="212" spans="1:24" s="89" customFormat="1" ht="13" customHeight="1">
      <c r="A212" s="93">
        <f t="shared" si="5"/>
        <v>30</v>
      </c>
      <c r="B212" s="12"/>
      <c r="C212" s="13" t="s">
        <v>248</v>
      </c>
      <c r="D212" s="14" t="s">
        <v>675</v>
      </c>
      <c r="E212" s="77">
        <v>1</v>
      </c>
      <c r="F212" s="16" t="s">
        <v>103</v>
      </c>
      <c r="G212" s="17"/>
      <c r="H212" s="58"/>
      <c r="I212" s="14"/>
      <c r="J212" s="19"/>
      <c r="K212" s="83"/>
      <c r="N212" s="90"/>
      <c r="P212" s="91"/>
      <c r="Q212" s="91"/>
      <c r="R212" s="91"/>
      <c r="S212" s="91"/>
      <c r="T212" s="91"/>
      <c r="U212" s="91"/>
      <c r="V212" s="91"/>
      <c r="W212" s="91"/>
      <c r="X212" s="90"/>
    </row>
    <row r="213" spans="1:24" ht="13" customHeight="1">
      <c r="A213" s="70">
        <f t="shared" si="5"/>
        <v>31</v>
      </c>
      <c r="B213" s="3"/>
      <c r="C213" s="4"/>
      <c r="D213" s="5"/>
      <c r="E213" s="74"/>
      <c r="F213" s="7"/>
      <c r="G213" s="8"/>
      <c r="H213" s="57"/>
      <c r="I213" s="5"/>
      <c r="J213" s="10"/>
      <c r="K213" s="136"/>
      <c r="N213" s="76"/>
      <c r="P213" s="75"/>
      <c r="Q213" s="75"/>
      <c r="R213" s="75"/>
      <c r="S213" s="75"/>
      <c r="T213" s="75"/>
      <c r="U213" s="75"/>
      <c r="V213" s="75"/>
      <c r="W213" s="75"/>
      <c r="X213" s="76"/>
    </row>
    <row r="214" spans="1:24" s="89" customFormat="1" ht="13" customHeight="1">
      <c r="A214" s="93">
        <f t="shared" si="5"/>
        <v>32</v>
      </c>
      <c r="B214" s="12"/>
      <c r="C214" s="13" t="s">
        <v>248</v>
      </c>
      <c r="D214" s="14" t="s">
        <v>440</v>
      </c>
      <c r="E214" s="77">
        <v>1</v>
      </c>
      <c r="F214" s="16" t="s">
        <v>103</v>
      </c>
      <c r="G214" s="17"/>
      <c r="H214" s="58"/>
      <c r="I214" s="14"/>
      <c r="J214" s="19"/>
      <c r="K214" s="83"/>
      <c r="N214" s="90"/>
      <c r="P214" s="91"/>
      <c r="Q214" s="91"/>
      <c r="R214" s="91"/>
      <c r="S214" s="91"/>
      <c r="T214" s="91"/>
      <c r="U214" s="91"/>
      <c r="V214" s="91"/>
      <c r="W214" s="91"/>
      <c r="X214" s="90"/>
    </row>
    <row r="215" spans="1:24" ht="13" customHeight="1">
      <c r="A215" s="70">
        <f t="shared" si="5"/>
        <v>33</v>
      </c>
      <c r="B215" s="3"/>
      <c r="C215" s="4"/>
      <c r="D215" s="5"/>
      <c r="E215" s="74"/>
      <c r="F215" s="7"/>
      <c r="G215" s="8"/>
      <c r="H215" s="57"/>
      <c r="I215" s="5"/>
      <c r="J215" s="10"/>
      <c r="K215" s="136"/>
      <c r="N215" s="76"/>
      <c r="P215" s="75"/>
      <c r="Q215" s="75"/>
      <c r="R215" s="75"/>
      <c r="S215" s="75"/>
      <c r="T215" s="75"/>
      <c r="U215" s="75"/>
      <c r="V215" s="75"/>
      <c r="W215" s="75"/>
      <c r="X215" s="76"/>
    </row>
    <row r="216" spans="1:24" s="89" customFormat="1" ht="13" customHeight="1">
      <c r="A216" s="93">
        <f t="shared" si="5"/>
        <v>34</v>
      </c>
      <c r="B216" s="12"/>
      <c r="C216" s="13" t="s">
        <v>248</v>
      </c>
      <c r="D216" s="14" t="s">
        <v>259</v>
      </c>
      <c r="E216" s="77">
        <v>1</v>
      </c>
      <c r="F216" s="16" t="s">
        <v>103</v>
      </c>
      <c r="G216" s="17"/>
      <c r="H216" s="58"/>
      <c r="I216" s="14"/>
      <c r="J216" s="19"/>
      <c r="K216" s="83"/>
      <c r="N216" s="90"/>
      <c r="P216" s="91"/>
      <c r="Q216" s="91"/>
      <c r="R216" s="91"/>
      <c r="S216" s="91"/>
      <c r="T216" s="91"/>
      <c r="U216" s="91"/>
      <c r="V216" s="91"/>
      <c r="W216" s="91"/>
      <c r="X216" s="90"/>
    </row>
    <row r="217" spans="1:24" ht="13" customHeight="1">
      <c r="A217" s="70">
        <f t="shared" si="5"/>
        <v>35</v>
      </c>
      <c r="B217" s="3"/>
      <c r="C217" s="4"/>
      <c r="D217" s="5"/>
      <c r="E217" s="74"/>
      <c r="F217" s="7"/>
      <c r="G217" s="8"/>
      <c r="H217" s="57"/>
      <c r="I217" s="5"/>
      <c r="J217" s="10"/>
      <c r="K217" s="136"/>
      <c r="N217" s="76"/>
      <c r="P217" s="75"/>
      <c r="Q217" s="75"/>
      <c r="R217" s="75"/>
      <c r="S217" s="75"/>
      <c r="T217" s="75"/>
      <c r="U217" s="75"/>
      <c r="V217" s="75"/>
      <c r="W217" s="75"/>
      <c r="X217" s="76"/>
    </row>
    <row r="218" spans="1:24" s="89" customFormat="1" ht="13" customHeight="1">
      <c r="A218" s="93">
        <f t="shared" si="5"/>
        <v>36</v>
      </c>
      <c r="B218" s="12"/>
      <c r="C218" s="13" t="s">
        <v>248</v>
      </c>
      <c r="D218" s="14" t="s">
        <v>441</v>
      </c>
      <c r="E218" s="77">
        <v>1</v>
      </c>
      <c r="F218" s="16" t="s">
        <v>103</v>
      </c>
      <c r="G218" s="17"/>
      <c r="H218" s="58"/>
      <c r="I218" s="14"/>
      <c r="J218" s="19"/>
      <c r="K218" s="29"/>
      <c r="N218" s="90"/>
      <c r="P218" s="91"/>
      <c r="Q218" s="91"/>
      <c r="R218" s="91"/>
      <c r="S218" s="91"/>
      <c r="T218" s="91"/>
      <c r="U218" s="91"/>
      <c r="V218" s="91"/>
      <c r="W218" s="91"/>
      <c r="X218" s="90"/>
    </row>
    <row r="219" spans="1:24" ht="13" customHeight="1">
      <c r="A219" s="69">
        <v>1</v>
      </c>
      <c r="B219" s="3"/>
      <c r="C219" s="4"/>
      <c r="D219" s="5"/>
      <c r="E219" s="74"/>
      <c r="F219" s="7"/>
      <c r="G219" s="8"/>
      <c r="H219" s="57"/>
      <c r="I219" s="5"/>
      <c r="J219" s="10"/>
      <c r="K219" s="136"/>
      <c r="N219" s="76"/>
      <c r="P219" s="75"/>
      <c r="Q219" s="75"/>
      <c r="R219" s="75"/>
      <c r="S219" s="75"/>
      <c r="T219" s="75"/>
      <c r="U219" s="75"/>
      <c r="V219" s="75"/>
      <c r="W219" s="75"/>
      <c r="X219" s="76"/>
    </row>
    <row r="220" spans="1:24" s="89" customFormat="1" ht="13" customHeight="1">
      <c r="A220" s="92">
        <f t="shared" ref="A220:A254" si="6">A219+1</f>
        <v>2</v>
      </c>
      <c r="B220" s="12"/>
      <c r="C220" s="13" t="s">
        <v>248</v>
      </c>
      <c r="D220" s="14" t="s">
        <v>261</v>
      </c>
      <c r="E220" s="77">
        <v>1</v>
      </c>
      <c r="F220" s="16" t="s">
        <v>103</v>
      </c>
      <c r="G220" s="17"/>
      <c r="H220" s="58"/>
      <c r="I220" s="14"/>
      <c r="J220" s="19"/>
      <c r="K220" s="83"/>
      <c r="N220" s="90"/>
      <c r="P220" s="91"/>
      <c r="Q220" s="91"/>
      <c r="R220" s="91"/>
      <c r="S220" s="91"/>
      <c r="T220" s="91"/>
      <c r="U220" s="91"/>
      <c r="V220" s="91"/>
      <c r="W220" s="91"/>
      <c r="X220" s="90"/>
    </row>
    <row r="221" spans="1:24" ht="13" customHeight="1">
      <c r="A221" s="69">
        <f t="shared" si="6"/>
        <v>3</v>
      </c>
      <c r="B221" s="3"/>
      <c r="C221" s="4"/>
      <c r="D221" s="5"/>
      <c r="E221" s="74"/>
      <c r="F221" s="7"/>
      <c r="G221" s="8"/>
      <c r="H221" s="57"/>
      <c r="I221" s="5"/>
      <c r="J221" s="10"/>
      <c r="K221" s="136"/>
      <c r="N221" s="76"/>
      <c r="P221" s="75"/>
      <c r="Q221" s="75"/>
      <c r="R221" s="75"/>
      <c r="S221" s="75"/>
      <c r="T221" s="75"/>
      <c r="U221" s="75"/>
      <c r="V221" s="75"/>
      <c r="W221" s="75"/>
      <c r="X221" s="76"/>
    </row>
    <row r="222" spans="1:24" s="89" customFormat="1" ht="13" customHeight="1">
      <c r="A222" s="92">
        <f t="shared" si="6"/>
        <v>4</v>
      </c>
      <c r="B222" s="12"/>
      <c r="C222" s="13" t="s">
        <v>442</v>
      </c>
      <c r="D222" s="14" t="s">
        <v>443</v>
      </c>
      <c r="E222" s="77">
        <v>2</v>
      </c>
      <c r="F222" s="16" t="s">
        <v>103</v>
      </c>
      <c r="G222" s="17"/>
      <c r="H222" s="58"/>
      <c r="I222" s="14"/>
      <c r="J222" s="19"/>
      <c r="K222" s="83"/>
      <c r="N222" s="90"/>
      <c r="P222" s="91"/>
      <c r="Q222" s="91"/>
      <c r="R222" s="91"/>
      <c r="S222" s="91"/>
      <c r="T222" s="91"/>
      <c r="U222" s="91"/>
      <c r="V222" s="91"/>
      <c r="W222" s="91"/>
      <c r="X222" s="90"/>
    </row>
    <row r="223" spans="1:24" ht="13" customHeight="1">
      <c r="A223" s="69">
        <f t="shared" si="6"/>
        <v>5</v>
      </c>
      <c r="B223" s="3"/>
      <c r="C223" s="4"/>
      <c r="D223" s="5"/>
      <c r="E223" s="74"/>
      <c r="F223" s="7"/>
      <c r="G223" s="8"/>
      <c r="H223" s="57"/>
      <c r="I223" s="5"/>
      <c r="J223" s="10"/>
      <c r="K223" s="136"/>
      <c r="N223" s="76"/>
      <c r="P223" s="75"/>
      <c r="Q223" s="75"/>
      <c r="R223" s="75"/>
      <c r="S223" s="75"/>
      <c r="T223" s="75"/>
      <c r="U223" s="75"/>
      <c r="V223" s="75"/>
      <c r="W223" s="75"/>
      <c r="X223" s="76"/>
    </row>
    <row r="224" spans="1:24" s="89" customFormat="1" ht="13" customHeight="1">
      <c r="A224" s="92">
        <f t="shared" si="6"/>
        <v>6</v>
      </c>
      <c r="B224" s="12"/>
      <c r="C224" s="13" t="s">
        <v>249</v>
      </c>
      <c r="D224" s="14" t="s">
        <v>444</v>
      </c>
      <c r="E224" s="77">
        <v>7</v>
      </c>
      <c r="F224" s="16" t="s">
        <v>103</v>
      </c>
      <c r="G224" s="17"/>
      <c r="H224" s="58"/>
      <c r="I224" s="14"/>
      <c r="J224" s="19"/>
      <c r="K224" s="83"/>
      <c r="N224" s="90"/>
      <c r="P224" s="91"/>
      <c r="Q224" s="91"/>
      <c r="R224" s="91"/>
      <c r="S224" s="91"/>
      <c r="T224" s="91"/>
      <c r="U224" s="91"/>
      <c r="V224" s="91"/>
      <c r="W224" s="91"/>
      <c r="X224" s="90"/>
    </row>
    <row r="225" spans="1:24" ht="13" customHeight="1">
      <c r="A225" s="69">
        <f t="shared" si="6"/>
        <v>7</v>
      </c>
      <c r="B225" s="3"/>
      <c r="C225" s="4"/>
      <c r="D225" s="5"/>
      <c r="E225" s="74"/>
      <c r="F225" s="7"/>
      <c r="G225" s="8"/>
      <c r="H225" s="57"/>
      <c r="I225" s="5"/>
      <c r="J225" s="10"/>
      <c r="K225" s="136"/>
      <c r="N225" s="76"/>
      <c r="P225" s="75"/>
      <c r="Q225" s="75"/>
      <c r="R225" s="75"/>
      <c r="S225" s="75"/>
      <c r="T225" s="75"/>
      <c r="U225" s="75"/>
      <c r="V225" s="75"/>
      <c r="W225" s="75"/>
      <c r="X225" s="76"/>
    </row>
    <row r="226" spans="1:24" s="89" customFormat="1" ht="13" customHeight="1">
      <c r="A226" s="92">
        <f t="shared" si="6"/>
        <v>8</v>
      </c>
      <c r="B226" s="12"/>
      <c r="C226" s="13" t="s">
        <v>249</v>
      </c>
      <c r="D226" s="14" t="s">
        <v>445</v>
      </c>
      <c r="E226" s="77">
        <v>1</v>
      </c>
      <c r="F226" s="16" t="s">
        <v>103</v>
      </c>
      <c r="G226" s="17"/>
      <c r="H226" s="58"/>
      <c r="I226" s="14"/>
      <c r="J226" s="19"/>
      <c r="K226" s="83"/>
      <c r="N226" s="90"/>
      <c r="P226" s="91"/>
      <c r="Q226" s="91"/>
      <c r="R226" s="91"/>
      <c r="S226" s="91"/>
      <c r="T226" s="91"/>
      <c r="U226" s="91"/>
      <c r="V226" s="91"/>
      <c r="W226" s="91"/>
      <c r="X226" s="90"/>
    </row>
    <row r="227" spans="1:24" ht="13" customHeight="1">
      <c r="A227" s="69">
        <f t="shared" si="6"/>
        <v>9</v>
      </c>
      <c r="B227" s="3"/>
      <c r="C227" s="4"/>
      <c r="D227" s="5"/>
      <c r="E227" s="74"/>
      <c r="F227" s="7"/>
      <c r="G227" s="8"/>
      <c r="H227" s="57"/>
      <c r="I227" s="5"/>
      <c r="J227" s="10"/>
      <c r="K227" s="136"/>
      <c r="N227" s="76"/>
      <c r="P227" s="75"/>
      <c r="Q227" s="75"/>
      <c r="R227" s="75"/>
      <c r="S227" s="75"/>
      <c r="T227" s="75"/>
      <c r="U227" s="75"/>
      <c r="V227" s="75"/>
      <c r="W227" s="75"/>
      <c r="X227" s="76"/>
    </row>
    <row r="228" spans="1:24" s="89" customFormat="1" ht="13" customHeight="1">
      <c r="A228" s="92">
        <f t="shared" si="6"/>
        <v>10</v>
      </c>
      <c r="B228" s="12"/>
      <c r="C228" s="13" t="s">
        <v>249</v>
      </c>
      <c r="D228" s="14" t="s">
        <v>446</v>
      </c>
      <c r="E228" s="77">
        <v>4</v>
      </c>
      <c r="F228" s="16" t="s">
        <v>103</v>
      </c>
      <c r="G228" s="17"/>
      <c r="H228" s="58"/>
      <c r="I228" s="14"/>
      <c r="J228" s="19"/>
      <c r="K228" s="83"/>
      <c r="N228" s="90"/>
      <c r="P228" s="91"/>
      <c r="Q228" s="91"/>
      <c r="R228" s="91"/>
      <c r="S228" s="91"/>
      <c r="T228" s="91"/>
      <c r="U228" s="91"/>
      <c r="V228" s="91"/>
      <c r="W228" s="91"/>
      <c r="X228" s="90"/>
    </row>
    <row r="229" spans="1:24" ht="13" customHeight="1">
      <c r="A229" s="69">
        <f t="shared" si="6"/>
        <v>11</v>
      </c>
      <c r="B229" s="3"/>
      <c r="C229" s="4"/>
      <c r="D229" s="5"/>
      <c r="E229" s="74"/>
      <c r="F229" s="7"/>
      <c r="G229" s="8"/>
      <c r="H229" s="57"/>
      <c r="I229" s="5"/>
      <c r="J229" s="10"/>
      <c r="K229" s="136"/>
      <c r="N229" s="76"/>
      <c r="P229" s="75"/>
      <c r="Q229" s="75"/>
      <c r="R229" s="75"/>
      <c r="S229" s="75"/>
      <c r="T229" s="75"/>
      <c r="U229" s="75"/>
      <c r="V229" s="75"/>
      <c r="W229" s="75"/>
      <c r="X229" s="76"/>
    </row>
    <row r="230" spans="1:24" s="89" customFormat="1" ht="13" customHeight="1">
      <c r="A230" s="92">
        <f t="shared" si="6"/>
        <v>12</v>
      </c>
      <c r="B230" s="12"/>
      <c r="C230" s="13" t="s">
        <v>249</v>
      </c>
      <c r="D230" s="14" t="s">
        <v>265</v>
      </c>
      <c r="E230" s="77">
        <v>1</v>
      </c>
      <c r="F230" s="16" t="s">
        <v>103</v>
      </c>
      <c r="G230" s="17"/>
      <c r="H230" s="58"/>
      <c r="I230" s="14"/>
      <c r="J230" s="19"/>
      <c r="K230" s="83"/>
      <c r="N230" s="90"/>
      <c r="P230" s="91"/>
      <c r="Q230" s="91"/>
      <c r="R230" s="91"/>
      <c r="S230" s="91"/>
      <c r="T230" s="91"/>
      <c r="U230" s="91"/>
      <c r="V230" s="91"/>
      <c r="W230" s="91"/>
      <c r="X230" s="90"/>
    </row>
    <row r="231" spans="1:24" ht="13" customHeight="1">
      <c r="A231" s="69">
        <f t="shared" si="6"/>
        <v>13</v>
      </c>
      <c r="B231" s="3"/>
      <c r="C231" s="4"/>
      <c r="D231" s="5"/>
      <c r="E231" s="74"/>
      <c r="F231" s="7"/>
      <c r="G231" s="8"/>
      <c r="H231" s="57"/>
      <c r="I231" s="5"/>
      <c r="J231" s="10"/>
      <c r="K231" s="136"/>
      <c r="N231" s="76"/>
      <c r="P231" s="75"/>
      <c r="Q231" s="75"/>
      <c r="R231" s="75"/>
      <c r="S231" s="75"/>
      <c r="T231" s="75"/>
      <c r="U231" s="75"/>
      <c r="V231" s="75"/>
      <c r="W231" s="75"/>
      <c r="X231" s="76"/>
    </row>
    <row r="232" spans="1:24" s="89" customFormat="1" ht="13" customHeight="1">
      <c r="A232" s="92">
        <f t="shared" si="6"/>
        <v>14</v>
      </c>
      <c r="B232" s="12"/>
      <c r="C232" s="13" t="s">
        <v>249</v>
      </c>
      <c r="D232" s="14" t="s">
        <v>447</v>
      </c>
      <c r="E232" s="77">
        <v>3</v>
      </c>
      <c r="F232" s="16" t="s">
        <v>103</v>
      </c>
      <c r="G232" s="17"/>
      <c r="H232" s="58"/>
      <c r="I232" s="14"/>
      <c r="J232" s="19"/>
      <c r="K232" s="83"/>
      <c r="N232" s="90"/>
      <c r="P232" s="91"/>
      <c r="Q232" s="91"/>
      <c r="R232" s="91"/>
      <c r="S232" s="91"/>
      <c r="T232" s="91"/>
      <c r="U232" s="91"/>
      <c r="V232" s="91"/>
      <c r="W232" s="91"/>
      <c r="X232" s="90"/>
    </row>
    <row r="233" spans="1:24" ht="13" customHeight="1">
      <c r="A233" s="69">
        <f t="shared" si="6"/>
        <v>15</v>
      </c>
      <c r="B233" s="3"/>
      <c r="C233" s="4"/>
      <c r="D233" s="5"/>
      <c r="E233" s="74"/>
      <c r="F233" s="7"/>
      <c r="G233" s="8"/>
      <c r="H233" s="57"/>
      <c r="I233" s="5"/>
      <c r="J233" s="10"/>
      <c r="K233" s="136"/>
      <c r="N233" s="76"/>
      <c r="P233" s="75"/>
      <c r="Q233" s="75"/>
      <c r="R233" s="75"/>
      <c r="S233" s="75"/>
      <c r="T233" s="75"/>
      <c r="U233" s="75"/>
      <c r="V233" s="75"/>
      <c r="W233" s="75"/>
      <c r="X233" s="76"/>
    </row>
    <row r="234" spans="1:24" s="89" customFormat="1" ht="13" customHeight="1">
      <c r="A234" s="92">
        <f t="shared" si="6"/>
        <v>16</v>
      </c>
      <c r="B234" s="12"/>
      <c r="C234" s="13" t="s">
        <v>249</v>
      </c>
      <c r="D234" s="14" t="s">
        <v>676</v>
      </c>
      <c r="E234" s="77">
        <v>1</v>
      </c>
      <c r="F234" s="16" t="s">
        <v>103</v>
      </c>
      <c r="G234" s="17"/>
      <c r="H234" s="58"/>
      <c r="I234" s="14"/>
      <c r="J234" s="19"/>
      <c r="K234" s="83"/>
      <c r="N234" s="90"/>
      <c r="P234" s="91"/>
      <c r="Q234" s="91"/>
      <c r="R234" s="91"/>
      <c r="S234" s="91"/>
      <c r="T234" s="91"/>
      <c r="U234" s="91"/>
      <c r="V234" s="91"/>
      <c r="W234" s="91"/>
      <c r="X234" s="90"/>
    </row>
    <row r="235" spans="1:24" ht="13" customHeight="1">
      <c r="A235" s="69">
        <f t="shared" si="6"/>
        <v>17</v>
      </c>
      <c r="B235" s="3"/>
      <c r="C235" s="4"/>
      <c r="D235" s="5"/>
      <c r="E235" s="74"/>
      <c r="F235" s="7"/>
      <c r="G235" s="8"/>
      <c r="H235" s="57"/>
      <c r="I235" s="5"/>
      <c r="J235" s="21"/>
      <c r="K235" s="139"/>
      <c r="N235" s="76"/>
      <c r="P235" s="75"/>
      <c r="Q235" s="75"/>
      <c r="R235" s="75"/>
      <c r="S235" s="75"/>
      <c r="T235" s="75"/>
      <c r="U235" s="75"/>
      <c r="V235" s="75"/>
      <c r="W235" s="75"/>
      <c r="X235" s="76"/>
    </row>
    <row r="236" spans="1:24" s="89" customFormat="1" ht="13" customHeight="1">
      <c r="A236" s="92">
        <f t="shared" si="6"/>
        <v>18</v>
      </c>
      <c r="B236" s="12"/>
      <c r="C236" s="13" t="s">
        <v>249</v>
      </c>
      <c r="D236" s="14" t="s">
        <v>448</v>
      </c>
      <c r="E236" s="77">
        <v>4</v>
      </c>
      <c r="F236" s="16" t="s">
        <v>103</v>
      </c>
      <c r="G236" s="17"/>
      <c r="H236" s="58"/>
      <c r="I236" s="14"/>
      <c r="J236" s="19"/>
      <c r="K236" s="83"/>
      <c r="N236" s="90"/>
      <c r="P236" s="91"/>
      <c r="Q236" s="91"/>
      <c r="R236" s="91"/>
      <c r="S236" s="91"/>
      <c r="T236" s="91"/>
      <c r="U236" s="91"/>
      <c r="V236" s="91"/>
      <c r="W236" s="91"/>
      <c r="X236" s="90"/>
    </row>
    <row r="237" spans="1:24" ht="13" customHeight="1">
      <c r="A237" s="69">
        <f t="shared" si="6"/>
        <v>19</v>
      </c>
      <c r="B237" s="3"/>
      <c r="C237" s="4"/>
      <c r="D237" s="5"/>
      <c r="E237" s="74"/>
      <c r="F237" s="7"/>
      <c r="G237" s="8"/>
      <c r="H237" s="57"/>
      <c r="I237" s="5"/>
      <c r="J237" s="10"/>
      <c r="K237" s="136"/>
      <c r="N237" s="76"/>
      <c r="P237" s="75"/>
      <c r="Q237" s="75"/>
      <c r="R237" s="75"/>
      <c r="S237" s="75"/>
      <c r="T237" s="75"/>
      <c r="U237" s="75"/>
      <c r="V237" s="75"/>
      <c r="W237" s="75"/>
      <c r="X237" s="76"/>
    </row>
    <row r="238" spans="1:24" s="89" customFormat="1" ht="13" customHeight="1">
      <c r="A238" s="92">
        <f t="shared" si="6"/>
        <v>20</v>
      </c>
      <c r="B238" s="12"/>
      <c r="C238" s="13" t="s">
        <v>249</v>
      </c>
      <c r="D238" s="14" t="s">
        <v>677</v>
      </c>
      <c r="E238" s="77">
        <v>1</v>
      </c>
      <c r="F238" s="16" t="s">
        <v>103</v>
      </c>
      <c r="G238" s="17"/>
      <c r="H238" s="58"/>
      <c r="I238" s="14"/>
      <c r="J238" s="19"/>
      <c r="K238" s="83"/>
      <c r="N238" s="90"/>
      <c r="P238" s="91"/>
      <c r="Q238" s="91"/>
      <c r="R238" s="91"/>
      <c r="S238" s="91"/>
      <c r="T238" s="91"/>
      <c r="U238" s="91"/>
      <c r="V238" s="91"/>
      <c r="W238" s="91"/>
      <c r="X238" s="90"/>
    </row>
    <row r="239" spans="1:24" ht="13" customHeight="1">
      <c r="A239" s="69">
        <f t="shared" si="6"/>
        <v>21</v>
      </c>
      <c r="B239" s="3"/>
      <c r="C239" s="4"/>
      <c r="D239" s="5"/>
      <c r="E239" s="74"/>
      <c r="F239" s="7"/>
      <c r="G239" s="8"/>
      <c r="H239" s="57"/>
      <c r="I239" s="5"/>
      <c r="J239" s="10"/>
      <c r="K239" s="136"/>
      <c r="N239" s="76"/>
      <c r="P239" s="75"/>
      <c r="Q239" s="75"/>
      <c r="R239" s="75"/>
      <c r="S239" s="75"/>
      <c r="T239" s="75"/>
      <c r="U239" s="75"/>
      <c r="V239" s="75"/>
      <c r="W239" s="75"/>
      <c r="X239" s="76"/>
    </row>
    <row r="240" spans="1:24" s="89" customFormat="1" ht="13" customHeight="1">
      <c r="A240" s="92">
        <f t="shared" si="6"/>
        <v>22</v>
      </c>
      <c r="B240" s="12"/>
      <c r="C240" s="13" t="s">
        <v>249</v>
      </c>
      <c r="D240" s="14" t="s">
        <v>449</v>
      </c>
      <c r="E240" s="77">
        <v>1</v>
      </c>
      <c r="F240" s="16" t="s">
        <v>103</v>
      </c>
      <c r="G240" s="17"/>
      <c r="H240" s="58"/>
      <c r="I240" s="14"/>
      <c r="J240" s="19"/>
      <c r="K240" s="83"/>
      <c r="N240" s="90"/>
      <c r="P240" s="91"/>
      <c r="Q240" s="91"/>
      <c r="R240" s="91"/>
      <c r="S240" s="91"/>
      <c r="T240" s="91"/>
      <c r="U240" s="91"/>
      <c r="V240" s="91"/>
      <c r="W240" s="91"/>
      <c r="X240" s="90"/>
    </row>
    <row r="241" spans="1:24" ht="13" customHeight="1">
      <c r="A241" s="69">
        <f t="shared" si="6"/>
        <v>23</v>
      </c>
      <c r="B241" s="3"/>
      <c r="C241" s="4"/>
      <c r="D241" s="5"/>
      <c r="E241" s="74"/>
      <c r="F241" s="7"/>
      <c r="G241" s="8"/>
      <c r="H241" s="57"/>
      <c r="I241" s="5"/>
      <c r="J241" s="10"/>
      <c r="K241" s="136"/>
      <c r="N241" s="76"/>
      <c r="P241" s="75"/>
      <c r="Q241" s="75"/>
      <c r="R241" s="75"/>
      <c r="S241" s="75"/>
      <c r="T241" s="75"/>
      <c r="U241" s="75"/>
      <c r="V241" s="75"/>
      <c r="W241" s="75"/>
      <c r="X241" s="76"/>
    </row>
    <row r="242" spans="1:24" s="89" customFormat="1" ht="13" customHeight="1">
      <c r="A242" s="92">
        <f t="shared" si="6"/>
        <v>24</v>
      </c>
      <c r="B242" s="12"/>
      <c r="C242" s="13" t="s">
        <v>249</v>
      </c>
      <c r="D242" s="14" t="s">
        <v>450</v>
      </c>
      <c r="E242" s="77">
        <v>1</v>
      </c>
      <c r="F242" s="16" t="s">
        <v>103</v>
      </c>
      <c r="G242" s="17"/>
      <c r="H242" s="58"/>
      <c r="I242" s="14"/>
      <c r="J242" s="19"/>
      <c r="K242" s="83"/>
      <c r="N242" s="90"/>
      <c r="P242" s="91"/>
      <c r="Q242" s="91"/>
      <c r="R242" s="91"/>
      <c r="S242" s="91"/>
      <c r="T242" s="91"/>
      <c r="U242" s="91"/>
      <c r="V242" s="91"/>
      <c r="W242" s="91"/>
      <c r="X242" s="90"/>
    </row>
    <row r="243" spans="1:24" ht="13" customHeight="1">
      <c r="A243" s="69">
        <f t="shared" si="6"/>
        <v>25</v>
      </c>
      <c r="B243" s="3"/>
      <c r="C243" s="4"/>
      <c r="D243" s="5"/>
      <c r="E243" s="74"/>
      <c r="F243" s="7"/>
      <c r="G243" s="8"/>
      <c r="H243" s="57"/>
      <c r="I243" s="5"/>
      <c r="J243" s="10"/>
      <c r="K243" s="136"/>
      <c r="N243" s="76"/>
      <c r="P243" s="75"/>
      <c r="Q243" s="75"/>
      <c r="R243" s="75"/>
      <c r="S243" s="75"/>
      <c r="T243" s="75"/>
      <c r="U243" s="75"/>
      <c r="V243" s="75"/>
      <c r="W243" s="75"/>
      <c r="X243" s="76"/>
    </row>
    <row r="244" spans="1:24" s="89" customFormat="1" ht="13" customHeight="1">
      <c r="A244" s="92">
        <f t="shared" si="6"/>
        <v>26</v>
      </c>
      <c r="B244" s="12"/>
      <c r="C244" s="13" t="s">
        <v>249</v>
      </c>
      <c r="D244" s="14" t="s">
        <v>678</v>
      </c>
      <c r="E244" s="77">
        <v>2</v>
      </c>
      <c r="F244" s="16" t="s">
        <v>103</v>
      </c>
      <c r="G244" s="17"/>
      <c r="H244" s="58"/>
      <c r="I244" s="14"/>
      <c r="J244" s="19"/>
      <c r="K244" s="83"/>
      <c r="N244" s="90"/>
      <c r="P244" s="91"/>
      <c r="Q244" s="91"/>
      <c r="R244" s="91"/>
      <c r="S244" s="91"/>
      <c r="T244" s="91"/>
      <c r="U244" s="91"/>
      <c r="V244" s="91"/>
      <c r="W244" s="91"/>
      <c r="X244" s="90"/>
    </row>
    <row r="245" spans="1:24" ht="13" customHeight="1">
      <c r="A245" s="69">
        <f t="shared" si="6"/>
        <v>27</v>
      </c>
      <c r="B245" s="3"/>
      <c r="C245" s="4"/>
      <c r="D245" s="5"/>
      <c r="E245" s="74"/>
      <c r="F245" s="7"/>
      <c r="G245" s="8"/>
      <c r="H245" s="57"/>
      <c r="I245" s="5"/>
      <c r="J245" s="10"/>
      <c r="K245" s="136"/>
      <c r="N245" s="76"/>
      <c r="P245" s="75"/>
      <c r="Q245" s="75"/>
      <c r="R245" s="75"/>
      <c r="S245" s="75"/>
      <c r="T245" s="75"/>
      <c r="U245" s="75"/>
      <c r="V245" s="75"/>
      <c r="W245" s="75"/>
      <c r="X245" s="76"/>
    </row>
    <row r="246" spans="1:24" s="89" customFormat="1" ht="13" customHeight="1">
      <c r="A246" s="92">
        <f t="shared" si="6"/>
        <v>28</v>
      </c>
      <c r="B246" s="12"/>
      <c r="C246" s="13" t="s">
        <v>249</v>
      </c>
      <c r="D246" s="14" t="s">
        <v>267</v>
      </c>
      <c r="E246" s="77">
        <v>2</v>
      </c>
      <c r="F246" s="16" t="s">
        <v>103</v>
      </c>
      <c r="G246" s="17"/>
      <c r="H246" s="58"/>
      <c r="I246" s="14"/>
      <c r="J246" s="19"/>
      <c r="K246" s="83"/>
      <c r="N246" s="90"/>
      <c r="P246" s="91"/>
      <c r="Q246" s="91"/>
      <c r="R246" s="91"/>
      <c r="S246" s="91"/>
      <c r="T246" s="91"/>
      <c r="U246" s="91"/>
      <c r="V246" s="91"/>
      <c r="W246" s="91"/>
      <c r="X246" s="90"/>
    </row>
    <row r="247" spans="1:24" ht="13" customHeight="1">
      <c r="A247" s="69">
        <f t="shared" si="6"/>
        <v>29</v>
      </c>
      <c r="B247" s="3"/>
      <c r="C247" s="4"/>
      <c r="D247" s="5"/>
      <c r="E247" s="74"/>
      <c r="F247" s="7"/>
      <c r="G247" s="8"/>
      <c r="H247" s="57"/>
      <c r="I247" s="5"/>
      <c r="J247" s="10"/>
      <c r="K247" s="136"/>
      <c r="N247" s="76"/>
      <c r="P247" s="75"/>
      <c r="Q247" s="75"/>
      <c r="R247" s="75"/>
      <c r="S247" s="75"/>
      <c r="T247" s="75"/>
      <c r="U247" s="75"/>
      <c r="V247" s="75"/>
      <c r="W247" s="75"/>
      <c r="X247" s="76"/>
    </row>
    <row r="248" spans="1:24" s="110" customFormat="1" ht="13" customHeight="1">
      <c r="A248" s="109">
        <f t="shared" si="6"/>
        <v>30</v>
      </c>
      <c r="B248" s="12"/>
      <c r="C248" s="13" t="s">
        <v>276</v>
      </c>
      <c r="D248" s="14" t="s">
        <v>454</v>
      </c>
      <c r="E248" s="77">
        <v>6</v>
      </c>
      <c r="F248" s="16" t="s">
        <v>103</v>
      </c>
      <c r="G248" s="17"/>
      <c r="H248" s="58"/>
      <c r="I248" s="14"/>
      <c r="J248" s="19"/>
      <c r="K248" s="83"/>
      <c r="N248" s="111"/>
      <c r="P248" s="112"/>
      <c r="Q248" s="112"/>
      <c r="R248" s="112"/>
      <c r="S248" s="112"/>
      <c r="T248" s="112"/>
      <c r="U248" s="112"/>
      <c r="V248" s="112"/>
      <c r="W248" s="112"/>
      <c r="X248" s="111"/>
    </row>
    <row r="249" spans="1:24" ht="13" customHeight="1">
      <c r="A249" s="69">
        <f t="shared" si="6"/>
        <v>31</v>
      </c>
      <c r="B249" s="3"/>
      <c r="C249" s="4"/>
      <c r="D249" s="5"/>
      <c r="E249" s="74"/>
      <c r="F249" s="7"/>
      <c r="G249" s="8"/>
      <c r="H249" s="57"/>
      <c r="I249" s="5"/>
      <c r="J249" s="10"/>
      <c r="K249" s="136"/>
      <c r="N249" s="76"/>
      <c r="P249" s="75"/>
      <c r="Q249" s="75"/>
      <c r="R249" s="75"/>
      <c r="S249" s="75"/>
      <c r="T249" s="75"/>
      <c r="U249" s="75"/>
      <c r="V249" s="75"/>
      <c r="W249" s="75"/>
      <c r="X249" s="76"/>
    </row>
    <row r="250" spans="1:24" s="110" customFormat="1" ht="13" customHeight="1">
      <c r="A250" s="109">
        <f t="shared" si="6"/>
        <v>32</v>
      </c>
      <c r="B250" s="12"/>
      <c r="C250" s="13" t="s">
        <v>276</v>
      </c>
      <c r="D250" s="14" t="s">
        <v>455</v>
      </c>
      <c r="E250" s="77">
        <v>6</v>
      </c>
      <c r="F250" s="16" t="s">
        <v>103</v>
      </c>
      <c r="G250" s="17"/>
      <c r="H250" s="58"/>
      <c r="I250" s="14"/>
      <c r="J250" s="19"/>
      <c r="K250" s="83"/>
      <c r="N250" s="111"/>
      <c r="P250" s="112"/>
      <c r="Q250" s="112"/>
      <c r="R250" s="112"/>
      <c r="S250" s="112"/>
      <c r="T250" s="112"/>
      <c r="U250" s="112"/>
      <c r="V250" s="112"/>
      <c r="W250" s="112"/>
      <c r="X250" s="111"/>
    </row>
    <row r="251" spans="1:24" ht="13" customHeight="1">
      <c r="A251" s="69">
        <f t="shared" si="6"/>
        <v>33</v>
      </c>
      <c r="B251" s="3"/>
      <c r="C251" s="4"/>
      <c r="D251" s="5"/>
      <c r="E251" s="74"/>
      <c r="F251" s="7"/>
      <c r="G251" s="8"/>
      <c r="H251" s="57"/>
      <c r="I251" s="5"/>
      <c r="J251" s="10"/>
      <c r="K251" s="136"/>
      <c r="N251" s="76"/>
      <c r="P251" s="75"/>
      <c r="Q251" s="75"/>
      <c r="R251" s="75"/>
      <c r="S251" s="75"/>
      <c r="T251" s="75"/>
      <c r="U251" s="75"/>
      <c r="V251" s="75"/>
      <c r="W251" s="75"/>
      <c r="X251" s="76"/>
    </row>
    <row r="252" spans="1:24" s="110" customFormat="1" ht="13" customHeight="1">
      <c r="A252" s="109">
        <f t="shared" si="6"/>
        <v>34</v>
      </c>
      <c r="B252" s="12"/>
      <c r="C252" s="13" t="s">
        <v>276</v>
      </c>
      <c r="D252" s="14" t="s">
        <v>456</v>
      </c>
      <c r="E252" s="77">
        <v>4</v>
      </c>
      <c r="F252" s="16" t="s">
        <v>103</v>
      </c>
      <c r="G252" s="17"/>
      <c r="H252" s="58"/>
      <c r="I252" s="14"/>
      <c r="J252" s="19"/>
      <c r="K252" s="83"/>
      <c r="N252" s="111"/>
      <c r="P252" s="112"/>
      <c r="Q252" s="112"/>
      <c r="R252" s="112"/>
      <c r="S252" s="112"/>
      <c r="T252" s="112"/>
      <c r="U252" s="112"/>
      <c r="V252" s="112"/>
      <c r="W252" s="112"/>
      <c r="X252" s="111"/>
    </row>
    <row r="253" spans="1:24" ht="13" customHeight="1">
      <c r="A253" s="69">
        <f t="shared" si="6"/>
        <v>35</v>
      </c>
      <c r="B253" s="3"/>
      <c r="C253" s="4"/>
      <c r="D253" s="5"/>
      <c r="E253" s="74"/>
      <c r="F253" s="7"/>
      <c r="G253" s="8"/>
      <c r="H253" s="57"/>
      <c r="I253" s="5"/>
      <c r="J253" s="10"/>
      <c r="K253" s="136"/>
      <c r="N253" s="76"/>
      <c r="P253" s="75"/>
      <c r="Q253" s="75"/>
      <c r="R253" s="75"/>
      <c r="S253" s="75"/>
      <c r="T253" s="75"/>
      <c r="U253" s="75"/>
      <c r="V253" s="75"/>
      <c r="W253" s="75"/>
      <c r="X253" s="76"/>
    </row>
    <row r="254" spans="1:24" s="110" customFormat="1" ht="13" customHeight="1">
      <c r="A254" s="109">
        <f t="shared" si="6"/>
        <v>36</v>
      </c>
      <c r="B254" s="12"/>
      <c r="C254" s="13" t="s">
        <v>276</v>
      </c>
      <c r="D254" s="14" t="s">
        <v>457</v>
      </c>
      <c r="E254" s="77">
        <v>8</v>
      </c>
      <c r="F254" s="16" t="s">
        <v>103</v>
      </c>
      <c r="G254" s="17"/>
      <c r="H254" s="58"/>
      <c r="I254" s="14"/>
      <c r="J254" s="19"/>
      <c r="K254" s="29"/>
      <c r="N254" s="111"/>
      <c r="P254" s="112"/>
      <c r="Q254" s="112"/>
      <c r="R254" s="112"/>
      <c r="S254" s="112"/>
      <c r="T254" s="112"/>
      <c r="U254" s="112"/>
      <c r="V254" s="112"/>
      <c r="W254" s="112"/>
      <c r="X254" s="111"/>
    </row>
    <row r="255" spans="1:24" ht="13" customHeight="1">
      <c r="A255" s="70">
        <v>1</v>
      </c>
      <c r="B255" s="3"/>
      <c r="C255" s="4"/>
      <c r="D255" s="5"/>
      <c r="E255" s="74"/>
      <c r="F255" s="7"/>
      <c r="G255" s="8"/>
      <c r="H255" s="57"/>
      <c r="I255" s="5"/>
      <c r="J255" s="10"/>
      <c r="K255" s="136"/>
      <c r="N255" s="76"/>
      <c r="P255" s="75"/>
      <c r="Q255" s="75"/>
      <c r="R255" s="75"/>
      <c r="S255" s="75"/>
      <c r="T255" s="75"/>
      <c r="U255" s="75"/>
      <c r="V255" s="75"/>
      <c r="W255" s="75"/>
      <c r="X255" s="76"/>
    </row>
    <row r="256" spans="1:24" s="110" customFormat="1" ht="13" customHeight="1">
      <c r="A256" s="113">
        <f t="shared" ref="A256:A290" si="7">A255+1</f>
        <v>2</v>
      </c>
      <c r="B256" s="12"/>
      <c r="C256" s="13" t="s">
        <v>276</v>
      </c>
      <c r="D256" s="14" t="s">
        <v>679</v>
      </c>
      <c r="E256" s="77">
        <v>1</v>
      </c>
      <c r="F256" s="16" t="s">
        <v>103</v>
      </c>
      <c r="G256" s="17"/>
      <c r="H256" s="58"/>
      <c r="I256" s="14"/>
      <c r="J256" s="19"/>
      <c r="K256" s="83"/>
      <c r="N256" s="111"/>
      <c r="P256" s="112"/>
      <c r="Q256" s="112"/>
      <c r="R256" s="112"/>
      <c r="S256" s="112"/>
      <c r="T256" s="112"/>
      <c r="U256" s="112"/>
      <c r="V256" s="112"/>
      <c r="W256" s="112"/>
      <c r="X256" s="111"/>
    </row>
    <row r="257" spans="1:24" ht="13" customHeight="1">
      <c r="A257" s="70">
        <f t="shared" si="7"/>
        <v>3</v>
      </c>
      <c r="B257" s="3"/>
      <c r="C257" s="4"/>
      <c r="D257" s="5"/>
      <c r="E257" s="74"/>
      <c r="F257" s="7"/>
      <c r="G257" s="8"/>
      <c r="H257" s="57"/>
      <c r="I257" s="5"/>
      <c r="J257" s="10"/>
      <c r="K257" s="136"/>
      <c r="N257" s="76"/>
      <c r="P257" s="75"/>
      <c r="Q257" s="75"/>
      <c r="R257" s="75"/>
      <c r="S257" s="75"/>
      <c r="T257" s="75"/>
      <c r="U257" s="75"/>
      <c r="V257" s="75"/>
      <c r="W257" s="75"/>
      <c r="X257" s="76"/>
    </row>
    <row r="258" spans="1:24" s="110" customFormat="1" ht="13" customHeight="1">
      <c r="A258" s="113">
        <f t="shared" si="7"/>
        <v>4</v>
      </c>
      <c r="B258" s="12"/>
      <c r="C258" s="13" t="s">
        <v>276</v>
      </c>
      <c r="D258" s="14" t="s">
        <v>458</v>
      </c>
      <c r="E258" s="77">
        <v>1</v>
      </c>
      <c r="F258" s="16" t="s">
        <v>103</v>
      </c>
      <c r="G258" s="17"/>
      <c r="H258" s="58"/>
      <c r="I258" s="14"/>
      <c r="J258" s="19"/>
      <c r="K258" s="83"/>
      <c r="N258" s="111"/>
      <c r="P258" s="112"/>
      <c r="Q258" s="112"/>
      <c r="R258" s="112"/>
      <c r="S258" s="112"/>
      <c r="T258" s="112"/>
      <c r="U258" s="112"/>
      <c r="V258" s="112"/>
      <c r="W258" s="112"/>
      <c r="X258" s="111"/>
    </row>
    <row r="259" spans="1:24" ht="13" customHeight="1">
      <c r="A259" s="70">
        <f t="shared" si="7"/>
        <v>5</v>
      </c>
      <c r="B259" s="3"/>
      <c r="C259" s="4"/>
      <c r="D259" s="5"/>
      <c r="E259" s="74"/>
      <c r="F259" s="7"/>
      <c r="G259" s="8"/>
      <c r="H259" s="57"/>
      <c r="I259" s="5"/>
      <c r="J259" s="10"/>
      <c r="K259" s="136"/>
      <c r="N259" s="76"/>
      <c r="P259" s="75"/>
      <c r="Q259" s="75"/>
      <c r="R259" s="75"/>
      <c r="S259" s="75"/>
      <c r="T259" s="75"/>
      <c r="U259" s="75"/>
      <c r="V259" s="75"/>
      <c r="W259" s="75"/>
      <c r="X259" s="76"/>
    </row>
    <row r="260" spans="1:24" s="110" customFormat="1" ht="13" customHeight="1">
      <c r="A260" s="113">
        <f t="shared" si="7"/>
        <v>6</v>
      </c>
      <c r="B260" s="12"/>
      <c r="C260" s="13" t="s">
        <v>276</v>
      </c>
      <c r="D260" s="14" t="s">
        <v>680</v>
      </c>
      <c r="E260" s="77">
        <v>1</v>
      </c>
      <c r="F260" s="16" t="s">
        <v>103</v>
      </c>
      <c r="G260" s="17"/>
      <c r="H260" s="58"/>
      <c r="I260" s="14"/>
      <c r="J260" s="19"/>
      <c r="K260" s="83"/>
      <c r="N260" s="111"/>
      <c r="P260" s="112"/>
      <c r="Q260" s="112"/>
      <c r="R260" s="112"/>
      <c r="S260" s="112"/>
      <c r="T260" s="112"/>
      <c r="U260" s="112"/>
      <c r="V260" s="112"/>
      <c r="W260" s="112"/>
      <c r="X260" s="111"/>
    </row>
    <row r="261" spans="1:24" ht="13" customHeight="1">
      <c r="A261" s="70">
        <f t="shared" si="7"/>
        <v>7</v>
      </c>
      <c r="B261" s="3"/>
      <c r="C261" s="4"/>
      <c r="D261" s="5"/>
      <c r="E261" s="74"/>
      <c r="F261" s="7"/>
      <c r="G261" s="8"/>
      <c r="H261" s="57"/>
      <c r="I261" s="5"/>
      <c r="J261" s="10"/>
      <c r="K261" s="136"/>
      <c r="N261" s="76"/>
      <c r="P261" s="75"/>
      <c r="Q261" s="75"/>
      <c r="R261" s="75"/>
      <c r="S261" s="75"/>
      <c r="T261" s="75"/>
      <c r="U261" s="75"/>
      <c r="V261" s="75"/>
      <c r="W261" s="75"/>
      <c r="X261" s="76"/>
    </row>
    <row r="262" spans="1:24" s="110" customFormat="1" ht="13" customHeight="1">
      <c r="A262" s="113">
        <f t="shared" si="7"/>
        <v>8</v>
      </c>
      <c r="B262" s="12"/>
      <c r="C262" s="13" t="s">
        <v>276</v>
      </c>
      <c r="D262" s="14" t="s">
        <v>681</v>
      </c>
      <c r="E262" s="77">
        <v>1</v>
      </c>
      <c r="F262" s="16" t="s">
        <v>103</v>
      </c>
      <c r="G262" s="17"/>
      <c r="H262" s="58"/>
      <c r="I262" s="14"/>
      <c r="J262" s="19"/>
      <c r="K262" s="83"/>
      <c r="N262" s="111"/>
      <c r="P262" s="112"/>
      <c r="Q262" s="112"/>
      <c r="R262" s="112"/>
      <c r="S262" s="112"/>
      <c r="T262" s="112"/>
      <c r="U262" s="112"/>
      <c r="V262" s="112"/>
      <c r="W262" s="112"/>
      <c r="X262" s="111"/>
    </row>
    <row r="263" spans="1:24" ht="13" customHeight="1">
      <c r="A263" s="70">
        <f t="shared" si="7"/>
        <v>9</v>
      </c>
      <c r="B263" s="3"/>
      <c r="C263" s="4"/>
      <c r="D263" s="5"/>
      <c r="E263" s="74"/>
      <c r="F263" s="7"/>
      <c r="G263" s="8"/>
      <c r="H263" s="57"/>
      <c r="I263" s="5"/>
      <c r="J263" s="10"/>
      <c r="K263" s="136"/>
      <c r="N263" s="76"/>
      <c r="P263" s="75"/>
      <c r="Q263" s="75"/>
      <c r="R263" s="75"/>
      <c r="S263" s="75"/>
      <c r="T263" s="75"/>
      <c r="U263" s="75"/>
      <c r="V263" s="75"/>
      <c r="W263" s="75"/>
      <c r="X263" s="76"/>
    </row>
    <row r="264" spans="1:24" s="110" customFormat="1" ht="13" customHeight="1">
      <c r="A264" s="113">
        <f t="shared" si="7"/>
        <v>10</v>
      </c>
      <c r="B264" s="12"/>
      <c r="C264" s="13" t="s">
        <v>276</v>
      </c>
      <c r="D264" s="14" t="s">
        <v>682</v>
      </c>
      <c r="E264" s="77">
        <v>1</v>
      </c>
      <c r="F264" s="16" t="s">
        <v>103</v>
      </c>
      <c r="G264" s="17"/>
      <c r="H264" s="58"/>
      <c r="I264" s="14"/>
      <c r="J264" s="19"/>
      <c r="K264" s="83"/>
      <c r="N264" s="111"/>
      <c r="P264" s="112"/>
      <c r="Q264" s="112"/>
      <c r="R264" s="112"/>
      <c r="S264" s="112"/>
      <c r="T264" s="112"/>
      <c r="U264" s="112"/>
      <c r="V264" s="112"/>
      <c r="W264" s="112"/>
      <c r="X264" s="111"/>
    </row>
    <row r="265" spans="1:24" ht="13" customHeight="1">
      <c r="A265" s="70">
        <f t="shared" si="7"/>
        <v>11</v>
      </c>
      <c r="B265" s="3"/>
      <c r="C265" s="4"/>
      <c r="D265" s="5"/>
      <c r="E265" s="74"/>
      <c r="F265" s="7"/>
      <c r="G265" s="8"/>
      <c r="H265" s="57"/>
      <c r="I265" s="5"/>
      <c r="J265" s="10"/>
      <c r="K265" s="136"/>
      <c r="N265" s="76"/>
      <c r="P265" s="75"/>
      <c r="Q265" s="75"/>
      <c r="R265" s="75"/>
      <c r="S265" s="75"/>
      <c r="T265" s="75"/>
      <c r="U265" s="75"/>
      <c r="V265" s="75"/>
      <c r="W265" s="75"/>
      <c r="X265" s="76"/>
    </row>
    <row r="266" spans="1:24" s="110" customFormat="1" ht="13" customHeight="1">
      <c r="A266" s="113">
        <f t="shared" si="7"/>
        <v>12</v>
      </c>
      <c r="B266" s="12"/>
      <c r="C266" s="13" t="s">
        <v>276</v>
      </c>
      <c r="D266" s="14" t="s">
        <v>683</v>
      </c>
      <c r="E266" s="77">
        <v>2</v>
      </c>
      <c r="F266" s="16" t="s">
        <v>103</v>
      </c>
      <c r="G266" s="17"/>
      <c r="H266" s="58"/>
      <c r="I266" s="14"/>
      <c r="J266" s="19"/>
      <c r="K266" s="83"/>
      <c r="N266" s="111"/>
      <c r="P266" s="112"/>
      <c r="Q266" s="112"/>
      <c r="R266" s="112"/>
      <c r="S266" s="112"/>
      <c r="T266" s="112"/>
      <c r="U266" s="112"/>
      <c r="V266" s="112"/>
      <c r="W266" s="112"/>
      <c r="X266" s="111"/>
    </row>
    <row r="267" spans="1:24" ht="13" customHeight="1">
      <c r="A267" s="70">
        <f t="shared" si="7"/>
        <v>13</v>
      </c>
      <c r="B267" s="3"/>
      <c r="C267" s="4"/>
      <c r="D267" s="5"/>
      <c r="E267" s="74"/>
      <c r="F267" s="7"/>
      <c r="G267" s="8"/>
      <c r="H267" s="57"/>
      <c r="I267" s="5"/>
      <c r="J267" s="10"/>
      <c r="K267" s="136"/>
      <c r="N267" s="76"/>
      <c r="P267" s="75"/>
      <c r="Q267" s="75"/>
      <c r="R267" s="75"/>
      <c r="S267" s="75"/>
      <c r="T267" s="75"/>
      <c r="U267" s="75"/>
      <c r="V267" s="75"/>
      <c r="W267" s="75"/>
      <c r="X267" s="76"/>
    </row>
    <row r="268" spans="1:24" s="110" customFormat="1" ht="13" customHeight="1">
      <c r="A268" s="113">
        <f t="shared" si="7"/>
        <v>14</v>
      </c>
      <c r="B268" s="12"/>
      <c r="C268" s="13" t="s">
        <v>276</v>
      </c>
      <c r="D268" s="14" t="s">
        <v>459</v>
      </c>
      <c r="E268" s="77">
        <v>1</v>
      </c>
      <c r="F268" s="16" t="s">
        <v>103</v>
      </c>
      <c r="G268" s="17"/>
      <c r="H268" s="58"/>
      <c r="I268" s="14"/>
      <c r="J268" s="19"/>
      <c r="K268" s="83"/>
      <c r="N268" s="111"/>
      <c r="P268" s="112"/>
      <c r="Q268" s="112"/>
      <c r="R268" s="112"/>
      <c r="S268" s="112"/>
      <c r="T268" s="112"/>
      <c r="U268" s="112"/>
      <c r="V268" s="112"/>
      <c r="W268" s="112"/>
      <c r="X268" s="111"/>
    </row>
    <row r="269" spans="1:24" ht="13" customHeight="1">
      <c r="A269" s="70">
        <f t="shared" si="7"/>
        <v>15</v>
      </c>
      <c r="B269" s="3"/>
      <c r="C269" s="4"/>
      <c r="D269" s="5"/>
      <c r="E269" s="74"/>
      <c r="F269" s="7"/>
      <c r="G269" s="8"/>
      <c r="H269" s="57"/>
      <c r="I269" s="5"/>
      <c r="J269" s="10"/>
      <c r="K269" s="136"/>
      <c r="N269" s="76"/>
      <c r="P269" s="75"/>
      <c r="Q269" s="75"/>
      <c r="R269" s="75"/>
      <c r="S269" s="75"/>
      <c r="T269" s="75"/>
      <c r="U269" s="75"/>
      <c r="V269" s="75"/>
      <c r="W269" s="75"/>
      <c r="X269" s="76"/>
    </row>
    <row r="270" spans="1:24" s="110" customFormat="1" ht="13" customHeight="1">
      <c r="A270" s="113">
        <f t="shared" si="7"/>
        <v>16</v>
      </c>
      <c r="B270" s="12"/>
      <c r="C270" s="13" t="s">
        <v>276</v>
      </c>
      <c r="D270" s="14" t="s">
        <v>460</v>
      </c>
      <c r="E270" s="77">
        <v>1</v>
      </c>
      <c r="F270" s="16" t="s">
        <v>103</v>
      </c>
      <c r="G270" s="17"/>
      <c r="H270" s="58"/>
      <c r="I270" s="14"/>
      <c r="J270" s="19"/>
      <c r="K270" s="83"/>
      <c r="N270" s="111"/>
      <c r="P270" s="112"/>
      <c r="Q270" s="112"/>
      <c r="R270" s="112"/>
      <c r="S270" s="112"/>
      <c r="T270" s="112"/>
      <c r="U270" s="112"/>
      <c r="V270" s="112"/>
      <c r="W270" s="112"/>
      <c r="X270" s="111"/>
    </row>
    <row r="271" spans="1:24" ht="13" customHeight="1">
      <c r="A271" s="70">
        <f t="shared" si="7"/>
        <v>17</v>
      </c>
      <c r="B271" s="3"/>
      <c r="C271" s="4"/>
      <c r="D271" s="5"/>
      <c r="E271" s="74"/>
      <c r="F271" s="7"/>
      <c r="G271" s="8"/>
      <c r="H271" s="57"/>
      <c r="I271" s="5"/>
      <c r="J271" s="10"/>
      <c r="K271" s="136"/>
      <c r="N271" s="76"/>
      <c r="P271" s="75"/>
      <c r="Q271" s="75"/>
      <c r="R271" s="75"/>
      <c r="S271" s="75"/>
      <c r="T271" s="75"/>
      <c r="U271" s="75"/>
      <c r="V271" s="75"/>
      <c r="W271" s="75"/>
      <c r="X271" s="76"/>
    </row>
    <row r="272" spans="1:24" s="89" customFormat="1" ht="13" customHeight="1">
      <c r="A272" s="93">
        <f t="shared" si="7"/>
        <v>18</v>
      </c>
      <c r="B272" s="12"/>
      <c r="C272" s="13" t="s">
        <v>274</v>
      </c>
      <c r="D272" s="14" t="s">
        <v>684</v>
      </c>
      <c r="E272" s="77">
        <v>8</v>
      </c>
      <c r="F272" s="16" t="s">
        <v>103</v>
      </c>
      <c r="G272" s="17"/>
      <c r="H272" s="58"/>
      <c r="I272" s="14"/>
      <c r="J272" s="19"/>
      <c r="K272" s="83"/>
      <c r="N272" s="90"/>
      <c r="P272" s="91"/>
      <c r="Q272" s="91"/>
      <c r="R272" s="91"/>
      <c r="S272" s="91"/>
      <c r="T272" s="91"/>
      <c r="U272" s="91"/>
      <c r="V272" s="91"/>
      <c r="W272" s="91"/>
      <c r="X272" s="90"/>
    </row>
    <row r="273" spans="1:24" ht="13" customHeight="1">
      <c r="A273" s="70">
        <f t="shared" si="7"/>
        <v>19</v>
      </c>
      <c r="B273" s="3"/>
      <c r="C273" s="4"/>
      <c r="D273" s="5"/>
      <c r="E273" s="74"/>
      <c r="F273" s="7"/>
      <c r="G273" s="8"/>
      <c r="H273" s="57"/>
      <c r="I273" s="5"/>
      <c r="J273" s="10"/>
      <c r="K273" s="136"/>
      <c r="N273" s="76"/>
      <c r="P273" s="75"/>
      <c r="Q273" s="75"/>
      <c r="R273" s="75"/>
      <c r="S273" s="75"/>
      <c r="T273" s="75"/>
      <c r="U273" s="75"/>
      <c r="V273" s="75"/>
      <c r="W273" s="75"/>
      <c r="X273" s="76"/>
    </row>
    <row r="274" spans="1:24" s="89" customFormat="1" ht="13" customHeight="1">
      <c r="A274" s="93">
        <f t="shared" si="7"/>
        <v>20</v>
      </c>
      <c r="B274" s="12"/>
      <c r="C274" s="13" t="s">
        <v>274</v>
      </c>
      <c r="D274" s="14" t="s">
        <v>278</v>
      </c>
      <c r="E274" s="77">
        <v>2</v>
      </c>
      <c r="F274" s="16" t="s">
        <v>103</v>
      </c>
      <c r="G274" s="17"/>
      <c r="H274" s="58"/>
      <c r="I274" s="14"/>
      <c r="J274" s="19"/>
      <c r="K274" s="83"/>
      <c r="N274" s="90"/>
      <c r="P274" s="91"/>
      <c r="Q274" s="91"/>
      <c r="R274" s="91"/>
      <c r="S274" s="91"/>
      <c r="T274" s="91"/>
      <c r="U274" s="91"/>
      <c r="V274" s="91"/>
      <c r="W274" s="91"/>
      <c r="X274" s="90"/>
    </row>
    <row r="275" spans="1:24" ht="13" customHeight="1">
      <c r="A275" s="70">
        <f t="shared" si="7"/>
        <v>21</v>
      </c>
      <c r="B275" s="3"/>
      <c r="C275" s="4"/>
      <c r="D275" s="5"/>
      <c r="E275" s="74"/>
      <c r="F275" s="7"/>
      <c r="G275" s="8"/>
      <c r="H275" s="57"/>
      <c r="I275" s="5"/>
      <c r="J275" s="10"/>
      <c r="K275" s="136"/>
      <c r="N275" s="76"/>
      <c r="P275" s="75"/>
      <c r="Q275" s="75"/>
      <c r="R275" s="75"/>
      <c r="S275" s="75"/>
      <c r="T275" s="75"/>
      <c r="U275" s="75"/>
      <c r="V275" s="75"/>
      <c r="W275" s="75"/>
      <c r="X275" s="76"/>
    </row>
    <row r="276" spans="1:24" s="89" customFormat="1" ht="13" customHeight="1">
      <c r="A276" s="93">
        <f t="shared" si="7"/>
        <v>22</v>
      </c>
      <c r="B276" s="12"/>
      <c r="C276" s="13" t="s">
        <v>274</v>
      </c>
      <c r="D276" s="14" t="s">
        <v>279</v>
      </c>
      <c r="E276" s="77">
        <v>1</v>
      </c>
      <c r="F276" s="16" t="s">
        <v>103</v>
      </c>
      <c r="G276" s="17"/>
      <c r="H276" s="58"/>
      <c r="I276" s="14"/>
      <c r="J276" s="19"/>
      <c r="K276" s="83"/>
      <c r="N276" s="90"/>
      <c r="P276" s="91"/>
      <c r="Q276" s="91"/>
      <c r="R276" s="91"/>
      <c r="S276" s="91"/>
      <c r="T276" s="91"/>
      <c r="U276" s="91"/>
      <c r="V276" s="91"/>
      <c r="W276" s="91"/>
      <c r="X276" s="90"/>
    </row>
    <row r="277" spans="1:24" ht="13" customHeight="1">
      <c r="A277" s="70">
        <f t="shared" si="7"/>
        <v>23</v>
      </c>
      <c r="B277" s="3"/>
      <c r="C277" s="4"/>
      <c r="D277" s="5"/>
      <c r="E277" s="74"/>
      <c r="F277" s="7"/>
      <c r="G277" s="8"/>
      <c r="H277" s="57"/>
      <c r="I277" s="5"/>
      <c r="J277" s="10"/>
      <c r="K277" s="136"/>
      <c r="N277" s="76"/>
      <c r="P277" s="75"/>
      <c r="Q277" s="75"/>
      <c r="R277" s="75"/>
      <c r="S277" s="75"/>
      <c r="T277" s="75"/>
      <c r="U277" s="75"/>
      <c r="V277" s="75"/>
      <c r="W277" s="75"/>
      <c r="X277" s="76"/>
    </row>
    <row r="278" spans="1:24" s="89" customFormat="1" ht="13" customHeight="1">
      <c r="A278" s="93">
        <f t="shared" si="7"/>
        <v>24</v>
      </c>
      <c r="B278" s="12"/>
      <c r="C278" s="13" t="s">
        <v>274</v>
      </c>
      <c r="D278" s="14" t="s">
        <v>685</v>
      </c>
      <c r="E278" s="77">
        <v>1</v>
      </c>
      <c r="F278" s="16" t="s">
        <v>103</v>
      </c>
      <c r="G278" s="17"/>
      <c r="H278" s="58"/>
      <c r="I278" s="14"/>
      <c r="J278" s="19"/>
      <c r="K278" s="83"/>
      <c r="N278" s="90"/>
      <c r="P278" s="91"/>
      <c r="Q278" s="91"/>
      <c r="R278" s="91"/>
      <c r="S278" s="91"/>
      <c r="T278" s="91"/>
      <c r="U278" s="91"/>
      <c r="V278" s="91"/>
      <c r="W278" s="91"/>
      <c r="X278" s="90"/>
    </row>
    <row r="279" spans="1:24" ht="13" customHeight="1">
      <c r="A279" s="70">
        <f t="shared" si="7"/>
        <v>25</v>
      </c>
      <c r="B279" s="3"/>
      <c r="C279" s="4"/>
      <c r="D279" s="5"/>
      <c r="E279" s="74"/>
      <c r="F279" s="7"/>
      <c r="G279" s="8"/>
      <c r="H279" s="57"/>
      <c r="I279" s="5"/>
      <c r="J279" s="10"/>
      <c r="K279" s="136"/>
      <c r="N279" s="76"/>
      <c r="P279" s="75"/>
      <c r="Q279" s="75"/>
      <c r="R279" s="75"/>
      <c r="S279" s="75"/>
      <c r="T279" s="75"/>
      <c r="U279" s="75"/>
      <c r="V279" s="75"/>
      <c r="W279" s="75"/>
      <c r="X279" s="76"/>
    </row>
    <row r="280" spans="1:24" s="89" customFormat="1" ht="13" customHeight="1">
      <c r="A280" s="93">
        <f t="shared" si="7"/>
        <v>26</v>
      </c>
      <c r="B280" s="12"/>
      <c r="C280" s="13" t="s">
        <v>274</v>
      </c>
      <c r="D280" s="14" t="s">
        <v>461</v>
      </c>
      <c r="E280" s="77">
        <v>1</v>
      </c>
      <c r="F280" s="16" t="s">
        <v>103</v>
      </c>
      <c r="G280" s="17"/>
      <c r="H280" s="58"/>
      <c r="I280" s="14"/>
      <c r="J280" s="19"/>
      <c r="K280" s="83"/>
      <c r="N280" s="90"/>
      <c r="P280" s="91"/>
      <c r="Q280" s="91"/>
      <c r="R280" s="91"/>
      <c r="S280" s="91"/>
      <c r="T280" s="91"/>
      <c r="U280" s="91"/>
      <c r="V280" s="91"/>
      <c r="W280" s="91"/>
      <c r="X280" s="90"/>
    </row>
    <row r="281" spans="1:24" ht="13" customHeight="1">
      <c r="A281" s="70">
        <f t="shared" si="7"/>
        <v>27</v>
      </c>
      <c r="B281" s="3"/>
      <c r="C281" s="4"/>
      <c r="D281" s="5"/>
      <c r="E281" s="74"/>
      <c r="F281" s="7"/>
      <c r="G281" s="8"/>
      <c r="H281" s="57"/>
      <c r="I281" s="5"/>
      <c r="J281" s="10"/>
      <c r="K281" s="136"/>
      <c r="N281" s="76"/>
      <c r="P281" s="75"/>
      <c r="Q281" s="75"/>
      <c r="R281" s="75"/>
      <c r="S281" s="75"/>
      <c r="T281" s="75"/>
      <c r="U281" s="75"/>
      <c r="V281" s="75"/>
      <c r="W281" s="75"/>
      <c r="X281" s="76"/>
    </row>
    <row r="282" spans="1:24" s="89" customFormat="1" ht="13" customHeight="1">
      <c r="A282" s="93">
        <f t="shared" si="7"/>
        <v>28</v>
      </c>
      <c r="B282" s="12"/>
      <c r="C282" s="13" t="s">
        <v>274</v>
      </c>
      <c r="D282" s="14" t="s">
        <v>282</v>
      </c>
      <c r="E282" s="77">
        <v>1</v>
      </c>
      <c r="F282" s="16" t="s">
        <v>103</v>
      </c>
      <c r="G282" s="17"/>
      <c r="H282" s="58"/>
      <c r="I282" s="14"/>
      <c r="J282" s="19"/>
      <c r="K282" s="83"/>
      <c r="N282" s="90"/>
      <c r="P282" s="91"/>
      <c r="Q282" s="91"/>
      <c r="R282" s="91"/>
      <c r="S282" s="91"/>
      <c r="T282" s="91"/>
      <c r="U282" s="91"/>
      <c r="V282" s="91"/>
      <c r="W282" s="91"/>
      <c r="X282" s="90"/>
    </row>
    <row r="283" spans="1:24" ht="13" customHeight="1">
      <c r="A283" s="70">
        <f t="shared" si="7"/>
        <v>29</v>
      </c>
      <c r="B283" s="3"/>
      <c r="C283" s="4"/>
      <c r="D283" s="5"/>
      <c r="E283" s="74"/>
      <c r="F283" s="7"/>
      <c r="G283" s="8"/>
      <c r="H283" s="57"/>
      <c r="I283" s="5"/>
      <c r="J283" s="21"/>
      <c r="K283" s="139"/>
      <c r="N283" s="76"/>
      <c r="P283" s="75"/>
      <c r="Q283" s="75"/>
      <c r="R283" s="75"/>
      <c r="S283" s="75"/>
      <c r="T283" s="75"/>
      <c r="U283" s="75"/>
      <c r="V283" s="75"/>
      <c r="W283" s="75"/>
      <c r="X283" s="76"/>
    </row>
    <row r="284" spans="1:24" s="89" customFormat="1" ht="13" customHeight="1">
      <c r="A284" s="93">
        <f t="shared" si="7"/>
        <v>30</v>
      </c>
      <c r="B284" s="12"/>
      <c r="C284" s="13" t="s">
        <v>274</v>
      </c>
      <c r="D284" s="14" t="s">
        <v>462</v>
      </c>
      <c r="E284" s="77">
        <v>2</v>
      </c>
      <c r="F284" s="16" t="s">
        <v>103</v>
      </c>
      <c r="G284" s="17"/>
      <c r="H284" s="58"/>
      <c r="I284" s="14"/>
      <c r="J284" s="19"/>
      <c r="K284" s="83"/>
      <c r="N284" s="90"/>
      <c r="P284" s="91"/>
      <c r="Q284" s="91"/>
      <c r="R284" s="91"/>
      <c r="S284" s="91"/>
      <c r="T284" s="91"/>
      <c r="U284" s="91"/>
      <c r="V284" s="91"/>
      <c r="W284" s="91"/>
      <c r="X284" s="90"/>
    </row>
    <row r="285" spans="1:24" ht="13" customHeight="1">
      <c r="A285" s="70">
        <f t="shared" si="7"/>
        <v>31</v>
      </c>
      <c r="B285" s="3"/>
      <c r="C285" s="4"/>
      <c r="D285" s="5"/>
      <c r="E285" s="74"/>
      <c r="F285" s="7"/>
      <c r="G285" s="8"/>
      <c r="H285" s="57"/>
      <c r="I285" s="5"/>
      <c r="J285" s="10"/>
      <c r="K285" s="136"/>
      <c r="N285" s="76"/>
      <c r="P285" s="75"/>
      <c r="Q285" s="75"/>
      <c r="R285" s="75"/>
      <c r="S285" s="75"/>
      <c r="T285" s="75"/>
      <c r="U285" s="75"/>
      <c r="V285" s="75"/>
      <c r="W285" s="75"/>
      <c r="X285" s="76"/>
    </row>
    <row r="286" spans="1:24" s="89" customFormat="1" ht="13" customHeight="1">
      <c r="A286" s="93">
        <f t="shared" si="7"/>
        <v>32</v>
      </c>
      <c r="B286" s="12"/>
      <c r="C286" s="13" t="s">
        <v>686</v>
      </c>
      <c r="D286" s="14" t="s">
        <v>688</v>
      </c>
      <c r="E286" s="77">
        <v>1</v>
      </c>
      <c r="F286" s="16" t="s">
        <v>103</v>
      </c>
      <c r="G286" s="17"/>
      <c r="H286" s="58"/>
      <c r="I286" s="14"/>
      <c r="J286" s="19"/>
      <c r="K286" s="83"/>
      <c r="N286" s="90"/>
      <c r="P286" s="91"/>
      <c r="Q286" s="91"/>
      <c r="R286" s="91"/>
      <c r="S286" s="91"/>
      <c r="T286" s="91"/>
      <c r="U286" s="91"/>
      <c r="V286" s="91"/>
      <c r="W286" s="91"/>
      <c r="X286" s="90"/>
    </row>
    <row r="287" spans="1:24" ht="13" customHeight="1">
      <c r="A287" s="70">
        <f t="shared" si="7"/>
        <v>33</v>
      </c>
      <c r="B287" s="3"/>
      <c r="C287" s="4"/>
      <c r="D287" s="5"/>
      <c r="E287" s="74"/>
      <c r="F287" s="7"/>
      <c r="G287" s="8"/>
      <c r="H287" s="57"/>
      <c r="I287" s="5"/>
      <c r="J287" s="10"/>
      <c r="K287" s="136"/>
      <c r="N287" s="76"/>
      <c r="P287" s="75"/>
      <c r="Q287" s="75"/>
      <c r="R287" s="75"/>
      <c r="S287" s="75"/>
      <c r="T287" s="75"/>
      <c r="U287" s="75"/>
      <c r="V287" s="75"/>
      <c r="W287" s="75"/>
      <c r="X287" s="76"/>
    </row>
    <row r="288" spans="1:24" s="89" customFormat="1" ht="13" customHeight="1">
      <c r="A288" s="93">
        <f t="shared" si="7"/>
        <v>34</v>
      </c>
      <c r="B288" s="12"/>
      <c r="C288" s="13" t="s">
        <v>686</v>
      </c>
      <c r="D288" s="14" t="s">
        <v>689</v>
      </c>
      <c r="E288" s="77">
        <v>2</v>
      </c>
      <c r="F288" s="16" t="s">
        <v>103</v>
      </c>
      <c r="G288" s="17"/>
      <c r="H288" s="58"/>
      <c r="I288" s="14"/>
      <c r="J288" s="19"/>
      <c r="K288" s="83"/>
      <c r="N288" s="90"/>
      <c r="P288" s="91"/>
      <c r="Q288" s="91"/>
      <c r="R288" s="91"/>
      <c r="S288" s="91"/>
      <c r="T288" s="91"/>
      <c r="U288" s="91"/>
      <c r="V288" s="91"/>
      <c r="W288" s="91"/>
      <c r="X288" s="90"/>
    </row>
    <row r="289" spans="1:24" ht="13" customHeight="1">
      <c r="A289" s="70">
        <f t="shared" si="7"/>
        <v>35</v>
      </c>
      <c r="B289" s="3"/>
      <c r="C289" s="4"/>
      <c r="D289" s="5"/>
      <c r="E289" s="74"/>
      <c r="F289" s="7"/>
      <c r="G289" s="8"/>
      <c r="H289" s="57"/>
      <c r="I289" s="5"/>
      <c r="J289" s="10"/>
      <c r="K289" s="136"/>
      <c r="N289" s="76"/>
      <c r="P289" s="75"/>
      <c r="Q289" s="75"/>
      <c r="R289" s="75"/>
      <c r="S289" s="75"/>
      <c r="T289" s="75"/>
      <c r="U289" s="75"/>
      <c r="V289" s="75"/>
      <c r="W289" s="75"/>
      <c r="X289" s="76"/>
    </row>
    <row r="290" spans="1:24" s="89" customFormat="1" ht="13" customHeight="1">
      <c r="A290" s="93">
        <f t="shared" si="7"/>
        <v>36</v>
      </c>
      <c r="B290" s="12"/>
      <c r="C290" s="13" t="s">
        <v>686</v>
      </c>
      <c r="D290" s="14" t="s">
        <v>690</v>
      </c>
      <c r="E290" s="77">
        <v>1</v>
      </c>
      <c r="F290" s="16" t="s">
        <v>103</v>
      </c>
      <c r="G290" s="17"/>
      <c r="H290" s="58"/>
      <c r="I290" s="14"/>
      <c r="J290" s="19"/>
      <c r="K290" s="29"/>
      <c r="N290" s="90"/>
      <c r="P290" s="91"/>
      <c r="Q290" s="91"/>
      <c r="R290" s="91"/>
      <c r="S290" s="91"/>
      <c r="T290" s="91"/>
      <c r="U290" s="91"/>
      <c r="V290" s="91"/>
      <c r="W290" s="91"/>
      <c r="X290" s="90"/>
    </row>
    <row r="291" spans="1:24" ht="13" customHeight="1">
      <c r="A291" s="69">
        <v>1</v>
      </c>
      <c r="B291" s="3"/>
      <c r="C291" s="4"/>
      <c r="D291" s="5"/>
      <c r="E291" s="74"/>
      <c r="F291" s="7"/>
      <c r="G291" s="8"/>
      <c r="H291" s="57"/>
      <c r="I291" s="5"/>
      <c r="J291" s="10"/>
      <c r="K291" s="136"/>
      <c r="N291" s="76"/>
      <c r="P291" s="75"/>
      <c r="Q291" s="75"/>
      <c r="R291" s="75"/>
      <c r="S291" s="75"/>
      <c r="T291" s="75"/>
      <c r="U291" s="75"/>
      <c r="V291" s="75"/>
      <c r="W291" s="75"/>
      <c r="X291" s="76"/>
    </row>
    <row r="292" spans="1:24" s="89" customFormat="1" ht="13" customHeight="1">
      <c r="A292" s="92">
        <f t="shared" ref="A292:A326" si="8">A291+1</f>
        <v>2</v>
      </c>
      <c r="B292" s="12"/>
      <c r="C292" s="13" t="s">
        <v>686</v>
      </c>
      <c r="D292" s="14" t="s">
        <v>687</v>
      </c>
      <c r="E292" s="77">
        <v>2</v>
      </c>
      <c r="F292" s="16" t="s">
        <v>103</v>
      </c>
      <c r="G292" s="17"/>
      <c r="H292" s="58"/>
      <c r="I292" s="14"/>
      <c r="J292" s="19"/>
      <c r="K292" s="83"/>
      <c r="N292" s="90"/>
      <c r="P292" s="91"/>
      <c r="Q292" s="91"/>
      <c r="R292" s="91"/>
      <c r="S292" s="91"/>
      <c r="T292" s="91"/>
      <c r="U292" s="91"/>
      <c r="V292" s="91"/>
      <c r="W292" s="91"/>
      <c r="X292" s="90"/>
    </row>
    <row r="293" spans="1:24" ht="13" customHeight="1">
      <c r="A293" s="69">
        <f t="shared" si="8"/>
        <v>3</v>
      </c>
      <c r="B293" s="3"/>
      <c r="C293" s="4"/>
      <c r="D293" s="5"/>
      <c r="E293" s="74"/>
      <c r="F293" s="7"/>
      <c r="G293" s="8"/>
      <c r="H293" s="57"/>
      <c r="I293" s="5"/>
      <c r="J293" s="10"/>
      <c r="K293" s="136"/>
      <c r="N293" s="76"/>
      <c r="P293" s="75"/>
      <c r="Q293" s="75"/>
      <c r="R293" s="75"/>
      <c r="S293" s="75"/>
      <c r="T293" s="75"/>
      <c r="U293" s="75"/>
      <c r="V293" s="75"/>
      <c r="W293" s="75"/>
      <c r="X293" s="76"/>
    </row>
    <row r="294" spans="1:24" s="110" customFormat="1" ht="13" customHeight="1">
      <c r="A294" s="109">
        <f t="shared" si="8"/>
        <v>4</v>
      </c>
      <c r="B294" s="12"/>
      <c r="C294" s="13" t="s">
        <v>452</v>
      </c>
      <c r="D294" s="14" t="s">
        <v>453</v>
      </c>
      <c r="E294" s="77">
        <v>2</v>
      </c>
      <c r="F294" s="16" t="s">
        <v>103</v>
      </c>
      <c r="G294" s="17"/>
      <c r="H294" s="58"/>
      <c r="I294" s="14"/>
      <c r="J294" s="19"/>
      <c r="K294" s="83"/>
      <c r="N294" s="111"/>
      <c r="P294" s="112"/>
      <c r="Q294" s="112"/>
      <c r="R294" s="112"/>
      <c r="S294" s="112"/>
      <c r="T294" s="112"/>
      <c r="U294" s="112"/>
      <c r="V294" s="112"/>
      <c r="W294" s="112"/>
      <c r="X294" s="111"/>
    </row>
    <row r="295" spans="1:24" ht="13" customHeight="1">
      <c r="A295" s="69">
        <f t="shared" si="8"/>
        <v>5</v>
      </c>
      <c r="B295" s="3"/>
      <c r="C295" s="4"/>
      <c r="D295" s="5"/>
      <c r="E295" s="74"/>
      <c r="F295" s="7"/>
      <c r="G295" s="8"/>
      <c r="H295" s="57"/>
      <c r="I295" s="5"/>
      <c r="J295" s="10"/>
      <c r="K295" s="136"/>
      <c r="N295" s="76"/>
      <c r="P295" s="75"/>
      <c r="Q295" s="75"/>
      <c r="R295" s="75"/>
      <c r="S295" s="75"/>
      <c r="T295" s="75"/>
      <c r="U295" s="75"/>
      <c r="V295" s="75"/>
      <c r="W295" s="75"/>
      <c r="X295" s="76"/>
    </row>
    <row r="296" spans="1:24" s="110" customFormat="1" ht="13" customHeight="1">
      <c r="A296" s="109">
        <f t="shared" si="8"/>
        <v>6</v>
      </c>
      <c r="B296" s="12"/>
      <c r="C296" s="13" t="s">
        <v>464</v>
      </c>
      <c r="D296" s="14" t="s">
        <v>691</v>
      </c>
      <c r="E296" s="77">
        <v>1</v>
      </c>
      <c r="F296" s="16" t="s">
        <v>103</v>
      </c>
      <c r="G296" s="17"/>
      <c r="H296" s="58"/>
      <c r="I296" s="14"/>
      <c r="J296" s="19"/>
      <c r="K296" s="83"/>
      <c r="N296" s="111"/>
      <c r="P296" s="112"/>
      <c r="Q296" s="112"/>
      <c r="R296" s="112"/>
      <c r="S296" s="112"/>
      <c r="T296" s="112"/>
      <c r="U296" s="112"/>
      <c r="V296" s="112"/>
      <c r="W296" s="112"/>
      <c r="X296" s="111"/>
    </row>
    <row r="297" spans="1:24" ht="13" customHeight="1">
      <c r="A297" s="69">
        <f t="shared" si="8"/>
        <v>7</v>
      </c>
      <c r="B297" s="3"/>
      <c r="C297" s="4"/>
      <c r="D297" s="5"/>
      <c r="E297" s="74"/>
      <c r="F297" s="7"/>
      <c r="G297" s="8"/>
      <c r="H297" s="57"/>
      <c r="I297" s="5"/>
      <c r="J297" s="10"/>
      <c r="K297" s="136"/>
      <c r="N297" s="76"/>
      <c r="P297" s="75"/>
      <c r="Q297" s="75"/>
      <c r="R297" s="75"/>
      <c r="S297" s="75"/>
      <c r="T297" s="75"/>
      <c r="U297" s="75"/>
      <c r="V297" s="75"/>
      <c r="W297" s="75"/>
      <c r="X297" s="76"/>
    </row>
    <row r="298" spans="1:24" s="110" customFormat="1" ht="13" customHeight="1">
      <c r="A298" s="109">
        <f t="shared" si="8"/>
        <v>8</v>
      </c>
      <c r="B298" s="12"/>
      <c r="C298" s="13" t="s">
        <v>463</v>
      </c>
      <c r="D298" s="14" t="s">
        <v>465</v>
      </c>
      <c r="E298" s="77">
        <v>1</v>
      </c>
      <c r="F298" s="16" t="s">
        <v>103</v>
      </c>
      <c r="G298" s="17"/>
      <c r="H298" s="58"/>
      <c r="I298" s="14"/>
      <c r="J298" s="19"/>
      <c r="K298" s="83"/>
      <c r="N298" s="111"/>
      <c r="P298" s="112"/>
      <c r="Q298" s="112"/>
      <c r="R298" s="112"/>
      <c r="S298" s="112"/>
      <c r="T298" s="112"/>
      <c r="U298" s="112"/>
      <c r="V298" s="112"/>
      <c r="W298" s="112"/>
      <c r="X298" s="111"/>
    </row>
    <row r="299" spans="1:24" ht="13" customHeight="1">
      <c r="A299" s="69">
        <f t="shared" si="8"/>
        <v>9</v>
      </c>
      <c r="B299" s="3"/>
      <c r="C299" s="4"/>
      <c r="D299" s="5"/>
      <c r="E299" s="74"/>
      <c r="F299" s="7"/>
      <c r="G299" s="8"/>
      <c r="H299" s="57"/>
      <c r="I299" s="5"/>
      <c r="J299" s="10"/>
      <c r="K299" s="136"/>
      <c r="N299" s="76"/>
      <c r="P299" s="75"/>
      <c r="Q299" s="75"/>
      <c r="R299" s="75"/>
      <c r="S299" s="75"/>
      <c r="T299" s="75"/>
      <c r="U299" s="75"/>
      <c r="V299" s="75"/>
      <c r="W299" s="75"/>
      <c r="X299" s="76"/>
    </row>
    <row r="300" spans="1:24" s="110" customFormat="1" ht="13" customHeight="1">
      <c r="A300" s="109">
        <f t="shared" si="8"/>
        <v>10</v>
      </c>
      <c r="B300" s="12"/>
      <c r="C300" s="13" t="s">
        <v>463</v>
      </c>
      <c r="D300" s="14" t="s">
        <v>692</v>
      </c>
      <c r="E300" s="77">
        <v>1</v>
      </c>
      <c r="F300" s="16" t="s">
        <v>103</v>
      </c>
      <c r="G300" s="17"/>
      <c r="H300" s="58"/>
      <c r="I300" s="14"/>
      <c r="J300" s="19"/>
      <c r="K300" s="83"/>
      <c r="N300" s="111"/>
      <c r="P300" s="112"/>
      <c r="Q300" s="112"/>
      <c r="R300" s="112"/>
      <c r="S300" s="112"/>
      <c r="T300" s="112"/>
      <c r="U300" s="112"/>
      <c r="V300" s="112"/>
      <c r="W300" s="112"/>
      <c r="X300" s="111"/>
    </row>
    <row r="301" spans="1:24" ht="13" customHeight="1">
      <c r="A301" s="69">
        <f t="shared" si="8"/>
        <v>11</v>
      </c>
      <c r="B301" s="3"/>
      <c r="C301" s="4"/>
      <c r="D301" s="5"/>
      <c r="E301" s="74"/>
      <c r="F301" s="7"/>
      <c r="G301" s="8"/>
      <c r="H301" s="57"/>
      <c r="I301" s="5"/>
      <c r="J301" s="10"/>
      <c r="K301" s="136"/>
      <c r="N301" s="76"/>
      <c r="P301" s="75"/>
      <c r="Q301" s="75"/>
      <c r="R301" s="75"/>
      <c r="S301" s="75"/>
      <c r="T301" s="75"/>
      <c r="U301" s="75"/>
      <c r="V301" s="75"/>
      <c r="W301" s="75"/>
      <c r="X301" s="76"/>
    </row>
    <row r="302" spans="1:24" s="89" customFormat="1" ht="13" customHeight="1">
      <c r="A302" s="92">
        <f t="shared" si="8"/>
        <v>12</v>
      </c>
      <c r="B302" s="12"/>
      <c r="C302" s="13" t="s">
        <v>466</v>
      </c>
      <c r="D302" s="14" t="s">
        <v>411</v>
      </c>
      <c r="E302" s="77">
        <v>1</v>
      </c>
      <c r="F302" s="16" t="s">
        <v>103</v>
      </c>
      <c r="G302" s="17"/>
      <c r="H302" s="58"/>
      <c r="I302" s="14"/>
      <c r="J302" s="19"/>
      <c r="K302" s="83"/>
      <c r="N302" s="90"/>
      <c r="P302" s="91"/>
      <c r="Q302" s="91"/>
      <c r="R302" s="91"/>
      <c r="S302" s="91"/>
      <c r="T302" s="91"/>
      <c r="U302" s="91"/>
      <c r="V302" s="91"/>
      <c r="W302" s="91"/>
      <c r="X302" s="90"/>
    </row>
    <row r="303" spans="1:24" ht="13" customHeight="1">
      <c r="A303" s="69">
        <f t="shared" si="8"/>
        <v>13</v>
      </c>
      <c r="B303" s="3"/>
      <c r="C303" s="4"/>
      <c r="D303" s="5"/>
      <c r="E303" s="74"/>
      <c r="F303" s="7"/>
      <c r="G303" s="8"/>
      <c r="H303" s="57"/>
      <c r="I303" s="5"/>
      <c r="J303" s="10"/>
      <c r="K303" s="136"/>
      <c r="N303" s="76"/>
      <c r="P303" s="75"/>
      <c r="Q303" s="75"/>
      <c r="R303" s="75"/>
      <c r="S303" s="75"/>
      <c r="T303" s="75"/>
      <c r="U303" s="75"/>
      <c r="V303" s="75"/>
      <c r="W303" s="75"/>
      <c r="X303" s="76"/>
    </row>
    <row r="304" spans="1:24" s="110" customFormat="1" ht="13" customHeight="1">
      <c r="A304" s="109">
        <f t="shared" si="8"/>
        <v>14</v>
      </c>
      <c r="B304" s="12"/>
      <c r="C304" s="13" t="s">
        <v>693</v>
      </c>
      <c r="D304" s="14" t="s">
        <v>213</v>
      </c>
      <c r="E304" s="77">
        <v>1</v>
      </c>
      <c r="F304" s="16" t="s">
        <v>103</v>
      </c>
      <c r="G304" s="17"/>
      <c r="H304" s="58"/>
      <c r="I304" s="14"/>
      <c r="J304" s="19"/>
      <c r="K304" s="83"/>
      <c r="N304" s="111"/>
      <c r="P304" s="112"/>
      <c r="Q304" s="112"/>
      <c r="R304" s="112"/>
      <c r="S304" s="112"/>
      <c r="T304" s="112"/>
      <c r="U304" s="112"/>
      <c r="V304" s="112"/>
      <c r="W304" s="112"/>
      <c r="X304" s="111"/>
    </row>
    <row r="305" spans="1:24" ht="13" customHeight="1">
      <c r="A305" s="69">
        <f t="shared" si="8"/>
        <v>15</v>
      </c>
      <c r="B305" s="3"/>
      <c r="C305" s="4"/>
      <c r="D305" s="5"/>
      <c r="E305" s="74"/>
      <c r="F305" s="7"/>
      <c r="G305" s="8"/>
      <c r="H305" s="57"/>
      <c r="I305" s="5"/>
      <c r="J305" s="10"/>
      <c r="K305" s="136"/>
      <c r="N305" s="76"/>
      <c r="P305" s="75"/>
      <c r="Q305" s="75"/>
      <c r="R305" s="75"/>
      <c r="S305" s="75"/>
      <c r="T305" s="75"/>
      <c r="U305" s="75"/>
      <c r="V305" s="75"/>
      <c r="W305" s="75"/>
      <c r="X305" s="76"/>
    </row>
    <row r="306" spans="1:24" s="110" customFormat="1" ht="13" customHeight="1">
      <c r="A306" s="109">
        <f t="shared" si="8"/>
        <v>16</v>
      </c>
      <c r="B306" s="12"/>
      <c r="C306" s="13" t="s">
        <v>693</v>
      </c>
      <c r="D306" s="14" t="s">
        <v>214</v>
      </c>
      <c r="E306" s="77">
        <v>3</v>
      </c>
      <c r="F306" s="16" t="s">
        <v>103</v>
      </c>
      <c r="G306" s="17"/>
      <c r="H306" s="58"/>
      <c r="I306" s="14"/>
      <c r="J306" s="19"/>
      <c r="K306" s="83"/>
      <c r="N306" s="111"/>
      <c r="P306" s="112"/>
      <c r="Q306" s="112"/>
      <c r="R306" s="112"/>
      <c r="S306" s="112"/>
      <c r="T306" s="112"/>
      <c r="U306" s="112"/>
      <c r="V306" s="112"/>
      <c r="W306" s="112"/>
      <c r="X306" s="111"/>
    </row>
    <row r="307" spans="1:24" ht="13" customHeight="1">
      <c r="A307" s="69">
        <f t="shared" si="8"/>
        <v>17</v>
      </c>
      <c r="B307" s="3"/>
      <c r="C307" s="4"/>
      <c r="D307" s="5"/>
      <c r="E307" s="74"/>
      <c r="F307" s="7"/>
      <c r="G307" s="8"/>
      <c r="H307" s="57"/>
      <c r="I307" s="5"/>
      <c r="J307" s="10"/>
      <c r="K307" s="136"/>
      <c r="N307" s="76"/>
      <c r="P307" s="75"/>
      <c r="Q307" s="75"/>
      <c r="R307" s="75"/>
      <c r="S307" s="75"/>
      <c r="T307" s="75"/>
      <c r="U307" s="75"/>
      <c r="V307" s="75"/>
      <c r="W307" s="75"/>
      <c r="X307" s="76"/>
    </row>
    <row r="308" spans="1:24" s="110" customFormat="1" ht="13" customHeight="1">
      <c r="A308" s="109">
        <f t="shared" si="8"/>
        <v>18</v>
      </c>
      <c r="B308" s="12"/>
      <c r="C308" s="13" t="s">
        <v>693</v>
      </c>
      <c r="D308" s="14" t="s">
        <v>210</v>
      </c>
      <c r="E308" s="77">
        <v>1</v>
      </c>
      <c r="F308" s="16" t="s">
        <v>103</v>
      </c>
      <c r="G308" s="17"/>
      <c r="H308" s="58"/>
      <c r="I308" s="14"/>
      <c r="J308" s="19"/>
      <c r="K308" s="83"/>
      <c r="N308" s="111"/>
      <c r="P308" s="112"/>
      <c r="Q308" s="112"/>
      <c r="R308" s="112"/>
      <c r="S308" s="112"/>
      <c r="T308" s="112"/>
      <c r="U308" s="112"/>
      <c r="V308" s="112"/>
      <c r="W308" s="112"/>
      <c r="X308" s="111"/>
    </row>
    <row r="309" spans="1:24" ht="13" customHeight="1">
      <c r="A309" s="69">
        <f t="shared" si="8"/>
        <v>19</v>
      </c>
      <c r="B309" s="3"/>
      <c r="C309" s="4"/>
      <c r="D309" s="5"/>
      <c r="E309" s="74"/>
      <c r="F309" s="7"/>
      <c r="G309" s="8"/>
      <c r="H309" s="57"/>
      <c r="I309" s="5"/>
      <c r="J309" s="10"/>
      <c r="K309" s="136"/>
      <c r="N309" s="76"/>
      <c r="P309" s="75"/>
      <c r="Q309" s="75"/>
      <c r="R309" s="75"/>
      <c r="S309" s="75"/>
      <c r="T309" s="75"/>
      <c r="U309" s="75"/>
      <c r="V309" s="75"/>
      <c r="W309" s="75"/>
      <c r="X309" s="76"/>
    </row>
    <row r="310" spans="1:24" s="110" customFormat="1" ht="13" customHeight="1">
      <c r="A310" s="109">
        <f t="shared" si="8"/>
        <v>20</v>
      </c>
      <c r="B310" s="12"/>
      <c r="C310" s="13" t="s">
        <v>694</v>
      </c>
      <c r="D310" s="14" t="s">
        <v>212</v>
      </c>
      <c r="E310" s="77">
        <v>7</v>
      </c>
      <c r="F310" s="16" t="s">
        <v>103</v>
      </c>
      <c r="G310" s="17"/>
      <c r="H310" s="58"/>
      <c r="I310" s="14"/>
      <c r="J310" s="19"/>
      <c r="K310" s="83"/>
      <c r="N310" s="111"/>
      <c r="P310" s="112"/>
      <c r="Q310" s="112"/>
      <c r="R310" s="112"/>
      <c r="S310" s="112"/>
      <c r="T310" s="112"/>
      <c r="U310" s="112"/>
      <c r="V310" s="112"/>
      <c r="W310" s="112"/>
      <c r="X310" s="111"/>
    </row>
    <row r="311" spans="1:24" ht="13" customHeight="1">
      <c r="A311" s="69">
        <f t="shared" si="8"/>
        <v>21</v>
      </c>
      <c r="B311" s="3"/>
      <c r="C311" s="4"/>
      <c r="D311" s="5"/>
      <c r="E311" s="74"/>
      <c r="F311" s="7"/>
      <c r="G311" s="8"/>
      <c r="H311" s="57"/>
      <c r="I311" s="5"/>
      <c r="J311" s="10"/>
      <c r="K311" s="136"/>
      <c r="N311" s="76"/>
      <c r="P311" s="75"/>
      <c r="Q311" s="75"/>
      <c r="R311" s="75"/>
      <c r="S311" s="75"/>
      <c r="T311" s="75"/>
      <c r="U311" s="75"/>
      <c r="V311" s="75"/>
      <c r="W311" s="75"/>
      <c r="X311" s="76"/>
    </row>
    <row r="312" spans="1:24" s="110" customFormat="1" ht="13" customHeight="1">
      <c r="A312" s="109">
        <f t="shared" si="8"/>
        <v>22</v>
      </c>
      <c r="B312" s="12"/>
      <c r="C312" s="13" t="s">
        <v>694</v>
      </c>
      <c r="D312" s="14" t="s">
        <v>213</v>
      </c>
      <c r="E312" s="77">
        <v>4</v>
      </c>
      <c r="F312" s="16" t="s">
        <v>103</v>
      </c>
      <c r="G312" s="17"/>
      <c r="H312" s="58"/>
      <c r="I312" s="14"/>
      <c r="J312" s="19"/>
      <c r="K312" s="83"/>
      <c r="N312" s="111"/>
      <c r="P312" s="112"/>
      <c r="Q312" s="112"/>
      <c r="R312" s="112"/>
      <c r="S312" s="112"/>
      <c r="T312" s="112"/>
      <c r="U312" s="112"/>
      <c r="V312" s="112"/>
      <c r="W312" s="112"/>
      <c r="X312" s="111"/>
    </row>
    <row r="313" spans="1:24" ht="13" customHeight="1">
      <c r="A313" s="69">
        <f t="shared" si="8"/>
        <v>23</v>
      </c>
      <c r="B313" s="3"/>
      <c r="C313" s="4"/>
      <c r="D313" s="5"/>
      <c r="E313" s="74"/>
      <c r="F313" s="7"/>
      <c r="G313" s="8"/>
      <c r="H313" s="57"/>
      <c r="I313" s="5"/>
      <c r="J313" s="10"/>
      <c r="K313" s="136"/>
      <c r="N313" s="76"/>
      <c r="P313" s="75"/>
      <c r="Q313" s="75"/>
      <c r="R313" s="75"/>
      <c r="S313" s="75"/>
      <c r="T313" s="75"/>
      <c r="U313" s="75"/>
      <c r="V313" s="75"/>
      <c r="W313" s="75"/>
      <c r="X313" s="76"/>
    </row>
    <row r="314" spans="1:24" s="110" customFormat="1" ht="13" customHeight="1">
      <c r="A314" s="109">
        <f t="shared" si="8"/>
        <v>24</v>
      </c>
      <c r="B314" s="12"/>
      <c r="C314" s="13" t="s">
        <v>694</v>
      </c>
      <c r="D314" s="14" t="s">
        <v>214</v>
      </c>
      <c r="E314" s="77">
        <v>2</v>
      </c>
      <c r="F314" s="16" t="s">
        <v>103</v>
      </c>
      <c r="G314" s="17"/>
      <c r="H314" s="58"/>
      <c r="I314" s="14"/>
      <c r="J314" s="19"/>
      <c r="K314" s="83"/>
      <c r="N314" s="111"/>
      <c r="P314" s="112"/>
      <c r="Q314" s="112"/>
      <c r="R314" s="112"/>
      <c r="S314" s="112"/>
      <c r="T314" s="112"/>
      <c r="U314" s="112"/>
      <c r="V314" s="112"/>
      <c r="W314" s="112"/>
      <c r="X314" s="111"/>
    </row>
    <row r="315" spans="1:24" ht="13" customHeight="1">
      <c r="A315" s="69">
        <f t="shared" si="8"/>
        <v>25</v>
      </c>
      <c r="B315" s="3"/>
      <c r="C315" s="4"/>
      <c r="D315" s="5"/>
      <c r="E315" s="74"/>
      <c r="F315" s="7"/>
      <c r="G315" s="8"/>
      <c r="H315" s="57"/>
      <c r="I315" s="5"/>
      <c r="J315" s="10"/>
      <c r="K315" s="136"/>
      <c r="N315" s="76"/>
      <c r="P315" s="75"/>
      <c r="Q315" s="75"/>
      <c r="R315" s="75"/>
      <c r="S315" s="75"/>
      <c r="T315" s="75"/>
      <c r="U315" s="75"/>
      <c r="V315" s="75"/>
      <c r="W315" s="75"/>
      <c r="X315" s="76"/>
    </row>
    <row r="316" spans="1:24" s="110" customFormat="1" ht="13" customHeight="1">
      <c r="A316" s="109">
        <f t="shared" si="8"/>
        <v>26</v>
      </c>
      <c r="B316" s="12"/>
      <c r="C316" s="13" t="s">
        <v>694</v>
      </c>
      <c r="D316" s="14" t="s">
        <v>210</v>
      </c>
      <c r="E316" s="77">
        <v>1</v>
      </c>
      <c r="F316" s="16" t="s">
        <v>103</v>
      </c>
      <c r="G316" s="17"/>
      <c r="H316" s="58"/>
      <c r="I316" s="14"/>
      <c r="J316" s="19"/>
      <c r="K316" s="83"/>
      <c r="N316" s="111"/>
      <c r="P316" s="112"/>
      <c r="Q316" s="112"/>
      <c r="R316" s="112"/>
      <c r="S316" s="112"/>
      <c r="T316" s="112"/>
      <c r="U316" s="112"/>
      <c r="V316" s="112"/>
      <c r="W316" s="112"/>
      <c r="X316" s="111"/>
    </row>
    <row r="317" spans="1:24" ht="13" customHeight="1">
      <c r="A317" s="69">
        <f t="shared" si="8"/>
        <v>27</v>
      </c>
      <c r="B317" s="3"/>
      <c r="C317" s="4"/>
      <c r="D317" s="5"/>
      <c r="E317" s="74"/>
      <c r="F317" s="7"/>
      <c r="G317" s="8"/>
      <c r="H317" s="57"/>
      <c r="I317" s="5"/>
      <c r="J317" s="10"/>
      <c r="K317" s="136"/>
      <c r="N317" s="76"/>
      <c r="P317" s="75"/>
      <c r="Q317" s="75"/>
      <c r="R317" s="75"/>
      <c r="S317" s="75"/>
      <c r="T317" s="75"/>
      <c r="U317" s="75"/>
      <c r="V317" s="75"/>
      <c r="W317" s="75"/>
      <c r="X317" s="76"/>
    </row>
    <row r="318" spans="1:24" s="110" customFormat="1" ht="13" customHeight="1">
      <c r="A318" s="109">
        <f t="shared" si="8"/>
        <v>28</v>
      </c>
      <c r="B318" s="12"/>
      <c r="C318" s="13" t="s">
        <v>697</v>
      </c>
      <c r="D318" s="14" t="s">
        <v>213</v>
      </c>
      <c r="E318" s="77">
        <v>1</v>
      </c>
      <c r="F318" s="16" t="s">
        <v>103</v>
      </c>
      <c r="G318" s="17"/>
      <c r="H318" s="58"/>
      <c r="I318" s="14"/>
      <c r="J318" s="19"/>
      <c r="K318" s="83"/>
      <c r="N318" s="111"/>
      <c r="P318" s="112"/>
      <c r="Q318" s="112"/>
      <c r="R318" s="112"/>
      <c r="S318" s="112"/>
      <c r="T318" s="112"/>
      <c r="U318" s="112"/>
      <c r="V318" s="112"/>
      <c r="W318" s="112"/>
      <c r="X318" s="111"/>
    </row>
    <row r="319" spans="1:24" ht="13" customHeight="1">
      <c r="A319" s="69">
        <f t="shared" si="8"/>
        <v>29</v>
      </c>
      <c r="B319" s="3"/>
      <c r="C319" s="4"/>
      <c r="D319" s="5"/>
      <c r="E319" s="74"/>
      <c r="F319" s="7"/>
      <c r="G319" s="8"/>
      <c r="H319" s="57"/>
      <c r="I319" s="5"/>
      <c r="J319" s="10"/>
      <c r="K319" s="136"/>
      <c r="N319" s="76"/>
      <c r="P319" s="75"/>
      <c r="Q319" s="75"/>
      <c r="R319" s="75"/>
      <c r="S319" s="75"/>
      <c r="T319" s="75"/>
      <c r="U319" s="75"/>
      <c r="V319" s="75"/>
      <c r="W319" s="75"/>
      <c r="X319" s="76"/>
    </row>
    <row r="320" spans="1:24" s="110" customFormat="1" ht="13" customHeight="1">
      <c r="A320" s="109">
        <f t="shared" si="8"/>
        <v>30</v>
      </c>
      <c r="B320" s="12"/>
      <c r="C320" s="13" t="s">
        <v>698</v>
      </c>
      <c r="D320" s="14" t="s">
        <v>699</v>
      </c>
      <c r="E320" s="77">
        <v>1</v>
      </c>
      <c r="F320" s="16" t="s">
        <v>103</v>
      </c>
      <c r="G320" s="17"/>
      <c r="H320" s="58"/>
      <c r="I320" s="14"/>
      <c r="J320" s="19"/>
      <c r="K320" s="83"/>
      <c r="N320" s="111"/>
      <c r="P320" s="112"/>
      <c r="Q320" s="112"/>
      <c r="R320" s="112"/>
      <c r="S320" s="112"/>
      <c r="T320" s="112"/>
      <c r="U320" s="112"/>
      <c r="V320" s="112"/>
      <c r="W320" s="112"/>
      <c r="X320" s="111"/>
    </row>
    <row r="321" spans="1:24" ht="13" customHeight="1">
      <c r="A321" s="69">
        <f t="shared" si="8"/>
        <v>31</v>
      </c>
      <c r="B321" s="3"/>
      <c r="C321" s="4"/>
      <c r="D321" s="5"/>
      <c r="E321" s="74"/>
      <c r="F321" s="7"/>
      <c r="G321" s="8"/>
      <c r="H321" s="57"/>
      <c r="I321" s="5"/>
      <c r="J321" s="10"/>
      <c r="K321" s="136"/>
      <c r="N321" s="76"/>
      <c r="P321" s="75"/>
      <c r="Q321" s="75"/>
      <c r="R321" s="75"/>
      <c r="S321" s="75"/>
      <c r="T321" s="75"/>
      <c r="U321" s="75"/>
      <c r="V321" s="75"/>
      <c r="W321" s="75"/>
      <c r="X321" s="76"/>
    </row>
    <row r="322" spans="1:24" s="110" customFormat="1" ht="13" customHeight="1">
      <c r="A322" s="109">
        <f t="shared" si="8"/>
        <v>32</v>
      </c>
      <c r="B322" s="12"/>
      <c r="C322" s="13" t="s">
        <v>695</v>
      </c>
      <c r="D322" s="14"/>
      <c r="E322" s="77">
        <v>46</v>
      </c>
      <c r="F322" s="16" t="s">
        <v>103</v>
      </c>
      <c r="G322" s="17"/>
      <c r="H322" s="58"/>
      <c r="I322" s="14"/>
      <c r="J322" s="19"/>
      <c r="K322" s="83"/>
      <c r="N322" s="111"/>
      <c r="P322" s="112"/>
      <c r="Q322" s="112"/>
      <c r="R322" s="112"/>
      <c r="S322" s="112"/>
      <c r="T322" s="112"/>
      <c r="U322" s="112"/>
      <c r="V322" s="112"/>
      <c r="W322" s="112"/>
      <c r="X322" s="111"/>
    </row>
    <row r="323" spans="1:24" s="66" customFormat="1" ht="13" customHeight="1">
      <c r="A323" s="69">
        <f t="shared" si="8"/>
        <v>33</v>
      </c>
      <c r="B323" s="3"/>
      <c r="C323" s="4"/>
      <c r="D323" s="5"/>
      <c r="E323" s="74"/>
      <c r="F323" s="7"/>
      <c r="G323" s="8"/>
      <c r="H323" s="57"/>
      <c r="I323" s="5"/>
      <c r="J323" s="10"/>
      <c r="K323" s="136"/>
      <c r="N323" s="67"/>
      <c r="P323" s="68"/>
      <c r="Q323" s="68"/>
      <c r="R323" s="68"/>
      <c r="S323" s="68"/>
      <c r="T323" s="68"/>
      <c r="U323" s="68"/>
      <c r="V323" s="68"/>
      <c r="W323" s="68"/>
      <c r="X323" s="67"/>
    </row>
    <row r="324" spans="1:24" s="66" customFormat="1" ht="13" customHeight="1">
      <c r="A324" s="69">
        <f t="shared" si="8"/>
        <v>34</v>
      </c>
      <c r="B324" s="12"/>
      <c r="C324" s="13" t="s">
        <v>294</v>
      </c>
      <c r="D324" s="14"/>
      <c r="E324" s="77">
        <v>1</v>
      </c>
      <c r="F324" s="16" t="s">
        <v>13</v>
      </c>
      <c r="G324" s="17"/>
      <c r="H324" s="58"/>
      <c r="I324" s="14"/>
      <c r="J324" s="19"/>
      <c r="K324" s="83"/>
      <c r="N324" s="67"/>
      <c r="P324" s="68"/>
      <c r="Q324" s="68"/>
      <c r="R324" s="68"/>
      <c r="S324" s="68"/>
      <c r="T324" s="68"/>
      <c r="U324" s="68"/>
      <c r="V324" s="68"/>
      <c r="W324" s="68"/>
      <c r="X324" s="67"/>
    </row>
    <row r="325" spans="1:24" s="66" customFormat="1" ht="13" customHeight="1">
      <c r="A325" s="69">
        <f t="shared" si="8"/>
        <v>35</v>
      </c>
      <c r="B325" s="3"/>
      <c r="C325" s="4"/>
      <c r="D325" s="5"/>
      <c r="E325" s="74"/>
      <c r="F325" s="7"/>
      <c r="G325" s="8"/>
      <c r="H325" s="57"/>
      <c r="I325" s="5"/>
      <c r="J325" s="10"/>
      <c r="K325" s="136"/>
      <c r="N325" s="67"/>
      <c r="P325" s="68"/>
      <c r="Q325" s="68"/>
      <c r="R325" s="68"/>
      <c r="S325" s="68"/>
      <c r="T325" s="68"/>
      <c r="U325" s="68"/>
      <c r="V325" s="68"/>
      <c r="W325" s="68"/>
      <c r="X325" s="67"/>
    </row>
    <row r="326" spans="1:24" s="66" customFormat="1" ht="13" customHeight="1">
      <c r="A326" s="69">
        <f t="shared" si="8"/>
        <v>36</v>
      </c>
      <c r="B326" s="12"/>
      <c r="C326" s="13" t="s">
        <v>297</v>
      </c>
      <c r="D326" s="14"/>
      <c r="E326" s="77">
        <v>1</v>
      </c>
      <c r="F326" s="16" t="s">
        <v>13</v>
      </c>
      <c r="G326" s="17"/>
      <c r="H326" s="58"/>
      <c r="I326" s="14"/>
      <c r="J326" s="19"/>
      <c r="K326" s="29"/>
      <c r="L326" s="11"/>
      <c r="N326" s="67"/>
      <c r="P326" s="68"/>
      <c r="Q326" s="68"/>
      <c r="R326" s="68"/>
      <c r="S326" s="68"/>
      <c r="T326" s="68"/>
      <c r="U326" s="68"/>
      <c r="V326" s="68"/>
      <c r="W326" s="68"/>
      <c r="X326" s="67"/>
    </row>
    <row r="327" spans="1:24" s="66" customFormat="1" ht="13" customHeight="1">
      <c r="A327" s="70">
        <v>1</v>
      </c>
      <c r="B327" s="3"/>
      <c r="C327" s="4"/>
      <c r="D327" s="5"/>
      <c r="E327" s="74"/>
      <c r="F327" s="7"/>
      <c r="G327" s="8"/>
      <c r="H327" s="57"/>
      <c r="I327" s="5"/>
      <c r="J327" s="10"/>
      <c r="K327" s="136"/>
      <c r="N327" s="67"/>
      <c r="P327" s="68"/>
      <c r="Q327" s="68"/>
      <c r="R327" s="68"/>
      <c r="S327" s="68"/>
      <c r="T327" s="68"/>
      <c r="U327" s="68"/>
      <c r="V327" s="68"/>
      <c r="W327" s="68"/>
      <c r="X327" s="67"/>
    </row>
    <row r="328" spans="1:24" s="66" customFormat="1" ht="13" customHeight="1">
      <c r="A328" s="70">
        <f t="shared" ref="A328:A362" si="9">A327+1</f>
        <v>2</v>
      </c>
      <c r="B328" s="12"/>
      <c r="C328" s="13" t="s">
        <v>298</v>
      </c>
      <c r="D328" s="14"/>
      <c r="E328" s="77">
        <v>1</v>
      </c>
      <c r="F328" s="16" t="s">
        <v>13</v>
      </c>
      <c r="G328" s="17"/>
      <c r="H328" s="58"/>
      <c r="I328" s="14"/>
      <c r="J328" s="19"/>
      <c r="K328" s="83"/>
      <c r="N328" s="67"/>
      <c r="P328" s="68"/>
      <c r="Q328" s="68"/>
      <c r="R328" s="68"/>
      <c r="S328" s="68"/>
      <c r="T328" s="68"/>
      <c r="U328" s="68"/>
      <c r="V328" s="68"/>
      <c r="W328" s="68"/>
      <c r="X328" s="67"/>
    </row>
    <row r="329" spans="1:24" s="66" customFormat="1" ht="13" customHeight="1">
      <c r="A329" s="70">
        <f t="shared" si="9"/>
        <v>3</v>
      </c>
      <c r="B329" s="3"/>
      <c r="C329" s="4"/>
      <c r="D329" s="5"/>
      <c r="E329" s="74"/>
      <c r="F329" s="7"/>
      <c r="G329" s="8"/>
      <c r="H329" s="57"/>
      <c r="I329" s="5"/>
      <c r="J329" s="10"/>
      <c r="K329" s="136"/>
      <c r="N329" s="67"/>
      <c r="P329" s="68"/>
      <c r="Q329" s="68"/>
      <c r="R329" s="68"/>
      <c r="S329" s="68"/>
      <c r="T329" s="68"/>
      <c r="U329" s="68"/>
      <c r="V329" s="68"/>
      <c r="W329" s="68"/>
      <c r="X329" s="67"/>
    </row>
    <row r="330" spans="1:24" s="66" customFormat="1" ht="13" customHeight="1">
      <c r="A330" s="70">
        <f t="shared" si="9"/>
        <v>4</v>
      </c>
      <c r="B330" s="12"/>
      <c r="C330" s="13" t="s">
        <v>696</v>
      </c>
      <c r="D330" s="14"/>
      <c r="E330" s="77">
        <v>1</v>
      </c>
      <c r="F330" s="16" t="s">
        <v>13</v>
      </c>
      <c r="G330" s="17"/>
      <c r="H330" s="58"/>
      <c r="I330" s="14"/>
      <c r="J330" s="19"/>
      <c r="K330" s="83"/>
      <c r="N330" s="67"/>
      <c r="P330" s="68"/>
      <c r="Q330" s="68"/>
      <c r="R330" s="68"/>
      <c r="S330" s="68"/>
      <c r="T330" s="68"/>
      <c r="U330" s="68"/>
      <c r="V330" s="68"/>
      <c r="W330" s="68"/>
      <c r="X330" s="67"/>
    </row>
    <row r="331" spans="1:24" s="66" customFormat="1" ht="13" customHeight="1">
      <c r="A331" s="70">
        <f t="shared" si="9"/>
        <v>5</v>
      </c>
      <c r="B331" s="3"/>
      <c r="C331" s="4"/>
      <c r="D331" s="5"/>
      <c r="E331" s="74"/>
      <c r="F331" s="7"/>
      <c r="G331" s="8"/>
      <c r="H331" s="57"/>
      <c r="I331" s="5"/>
      <c r="J331" s="10"/>
      <c r="K331" s="136"/>
      <c r="N331" s="67"/>
      <c r="P331" s="68"/>
      <c r="Q331" s="68"/>
      <c r="R331" s="68"/>
      <c r="S331" s="68"/>
      <c r="T331" s="68"/>
      <c r="U331" s="68"/>
      <c r="V331" s="68"/>
      <c r="W331" s="68"/>
      <c r="X331" s="67"/>
    </row>
    <row r="332" spans="1:24" s="66" customFormat="1" ht="13" customHeight="1">
      <c r="A332" s="70">
        <f t="shared" si="9"/>
        <v>6</v>
      </c>
      <c r="B332" s="12"/>
      <c r="C332" s="13" t="s">
        <v>300</v>
      </c>
      <c r="D332" s="14"/>
      <c r="E332" s="77">
        <v>1</v>
      </c>
      <c r="F332" s="16" t="s">
        <v>13</v>
      </c>
      <c r="G332" s="17"/>
      <c r="H332" s="58"/>
      <c r="I332" s="14"/>
      <c r="J332" s="19"/>
      <c r="K332" s="83"/>
      <c r="N332" s="67"/>
      <c r="P332" s="68"/>
      <c r="Q332" s="68"/>
      <c r="R332" s="68"/>
      <c r="S332" s="68"/>
      <c r="T332" s="68"/>
      <c r="U332" s="68"/>
      <c r="V332" s="68"/>
      <c r="W332" s="68"/>
      <c r="X332" s="67"/>
    </row>
    <row r="333" spans="1:24" s="66" customFormat="1" ht="13" customHeight="1">
      <c r="A333" s="70">
        <f t="shared" si="9"/>
        <v>7</v>
      </c>
      <c r="B333" s="3"/>
      <c r="C333" s="4"/>
      <c r="D333" s="5"/>
      <c r="E333" s="74"/>
      <c r="F333" s="7"/>
      <c r="G333" s="8"/>
      <c r="H333" s="57"/>
      <c r="I333" s="5"/>
      <c r="J333" s="10"/>
      <c r="K333" s="136"/>
      <c r="N333" s="67"/>
      <c r="P333" s="68"/>
      <c r="Q333" s="68"/>
      <c r="R333" s="68"/>
      <c r="S333" s="68"/>
      <c r="T333" s="68"/>
      <c r="U333" s="68"/>
      <c r="V333" s="68"/>
      <c r="W333" s="68"/>
      <c r="X333" s="67"/>
    </row>
    <row r="334" spans="1:24" s="66" customFormat="1" ht="13" customHeight="1">
      <c r="A334" s="70">
        <f t="shared" si="9"/>
        <v>8</v>
      </c>
      <c r="B334" s="12"/>
      <c r="C334" s="13" t="s">
        <v>470</v>
      </c>
      <c r="D334" s="14"/>
      <c r="E334" s="77">
        <v>1</v>
      </c>
      <c r="F334" s="16" t="s">
        <v>13</v>
      </c>
      <c r="G334" s="17"/>
      <c r="H334" s="58"/>
      <c r="I334" s="14"/>
      <c r="J334" s="19"/>
      <c r="K334" s="83"/>
      <c r="N334" s="67"/>
      <c r="P334" s="68"/>
      <c r="Q334" s="68"/>
      <c r="R334" s="68"/>
      <c r="S334" s="68"/>
      <c r="T334" s="68"/>
      <c r="U334" s="68"/>
      <c r="V334" s="68"/>
      <c r="W334" s="68"/>
      <c r="X334" s="67"/>
    </row>
    <row r="335" spans="1:24" s="66" customFormat="1" ht="13" customHeight="1">
      <c r="A335" s="70">
        <f t="shared" si="9"/>
        <v>9</v>
      </c>
      <c r="B335" s="3"/>
      <c r="C335" s="4"/>
      <c r="D335" s="5"/>
      <c r="E335" s="74"/>
      <c r="F335" s="7"/>
      <c r="G335" s="8"/>
      <c r="H335" s="57"/>
      <c r="I335" s="5"/>
      <c r="J335" s="10"/>
      <c r="K335" s="136"/>
      <c r="N335" s="67"/>
      <c r="P335" s="68"/>
      <c r="Q335" s="68"/>
      <c r="R335" s="68"/>
      <c r="S335" s="68"/>
      <c r="T335" s="68"/>
      <c r="U335" s="68"/>
      <c r="V335" s="68"/>
      <c r="W335" s="68"/>
      <c r="X335" s="67"/>
    </row>
    <row r="336" spans="1:24" s="66" customFormat="1" ht="13" customHeight="1">
      <c r="A336" s="70">
        <f t="shared" si="9"/>
        <v>10</v>
      </c>
      <c r="B336" s="12"/>
      <c r="C336" s="13" t="s">
        <v>302</v>
      </c>
      <c r="D336" s="14"/>
      <c r="E336" s="77">
        <v>1</v>
      </c>
      <c r="F336" s="16" t="s">
        <v>13</v>
      </c>
      <c r="G336" s="17"/>
      <c r="H336" s="58"/>
      <c r="I336" s="14"/>
      <c r="J336" s="19"/>
      <c r="K336" s="83"/>
      <c r="N336" s="67"/>
      <c r="P336" s="68"/>
      <c r="Q336" s="68"/>
      <c r="R336" s="68"/>
      <c r="S336" s="68"/>
      <c r="T336" s="68"/>
      <c r="U336" s="68"/>
      <c r="V336" s="68"/>
      <c r="W336" s="68"/>
      <c r="X336" s="67"/>
    </row>
    <row r="337" spans="1:24" s="66" customFormat="1" ht="13" customHeight="1">
      <c r="A337" s="70">
        <f t="shared" si="9"/>
        <v>11</v>
      </c>
      <c r="B337" s="3"/>
      <c r="C337" s="4"/>
      <c r="D337" s="5"/>
      <c r="E337" s="74"/>
      <c r="F337" s="7"/>
      <c r="G337" s="8"/>
      <c r="H337" s="57"/>
      <c r="I337" s="5"/>
      <c r="J337" s="10"/>
      <c r="K337" s="136"/>
      <c r="N337" s="67"/>
      <c r="P337" s="68"/>
      <c r="Q337" s="68"/>
      <c r="R337" s="68"/>
      <c r="S337" s="68"/>
      <c r="T337" s="68"/>
      <c r="U337" s="68"/>
      <c r="V337" s="68"/>
      <c r="W337" s="68"/>
      <c r="X337" s="67"/>
    </row>
    <row r="338" spans="1:24" s="66" customFormat="1" ht="13" customHeight="1">
      <c r="A338" s="70">
        <f t="shared" si="9"/>
        <v>12</v>
      </c>
      <c r="B338" s="12"/>
      <c r="C338" s="13" t="s">
        <v>304</v>
      </c>
      <c r="D338" s="14"/>
      <c r="E338" s="77">
        <v>1</v>
      </c>
      <c r="F338" s="16" t="s">
        <v>13</v>
      </c>
      <c r="G338" s="17"/>
      <c r="H338" s="58"/>
      <c r="I338" s="14"/>
      <c r="J338" s="19"/>
      <c r="K338" s="83"/>
      <c r="N338" s="67"/>
      <c r="P338" s="68"/>
      <c r="Q338" s="68"/>
      <c r="R338" s="68"/>
      <c r="S338" s="68"/>
      <c r="T338" s="68"/>
      <c r="U338" s="68"/>
      <c r="V338" s="68"/>
      <c r="W338" s="68"/>
      <c r="X338" s="67"/>
    </row>
    <row r="339" spans="1:24" s="66" customFormat="1" ht="13" customHeight="1">
      <c r="A339" s="70">
        <f t="shared" si="9"/>
        <v>13</v>
      </c>
      <c r="B339" s="3"/>
      <c r="C339" s="4"/>
      <c r="D339" s="5"/>
      <c r="E339" s="74"/>
      <c r="F339" s="7"/>
      <c r="G339" s="8"/>
      <c r="H339" s="57"/>
      <c r="I339" s="5"/>
      <c r="J339" s="10"/>
      <c r="K339" s="136"/>
      <c r="N339" s="67"/>
      <c r="P339" s="68"/>
      <c r="Q339" s="68"/>
      <c r="R339" s="68"/>
      <c r="S339" s="68"/>
      <c r="T339" s="68"/>
      <c r="U339" s="68"/>
      <c r="V339" s="68"/>
      <c r="W339" s="68"/>
      <c r="X339" s="67"/>
    </row>
    <row r="340" spans="1:24" s="66" customFormat="1" ht="13" customHeight="1">
      <c r="A340" s="70">
        <f t="shared" si="9"/>
        <v>14</v>
      </c>
      <c r="B340" s="12"/>
      <c r="C340" s="13" t="s">
        <v>337</v>
      </c>
      <c r="D340" s="14"/>
      <c r="E340" s="77">
        <v>1</v>
      </c>
      <c r="F340" s="16" t="s">
        <v>13</v>
      </c>
      <c r="G340" s="17"/>
      <c r="H340" s="58"/>
      <c r="I340" s="14"/>
      <c r="J340" s="19"/>
      <c r="K340" s="83"/>
      <c r="N340" s="67"/>
      <c r="P340" s="68"/>
      <c r="Q340" s="68"/>
      <c r="R340" s="68"/>
      <c r="S340" s="68"/>
      <c r="T340" s="68"/>
      <c r="U340" s="68"/>
      <c r="V340" s="68"/>
      <c r="W340" s="68"/>
      <c r="X340" s="67"/>
    </row>
    <row r="341" spans="1:24" ht="13" customHeight="1">
      <c r="A341" s="70">
        <f t="shared" si="9"/>
        <v>15</v>
      </c>
      <c r="B341" s="3"/>
      <c r="C341" s="4"/>
      <c r="D341" s="5"/>
      <c r="E341" s="74"/>
      <c r="F341" s="7"/>
      <c r="G341" s="8"/>
      <c r="H341" s="57"/>
      <c r="I341" s="5"/>
      <c r="J341" s="10"/>
      <c r="K341" s="136"/>
      <c r="N341" s="1"/>
      <c r="X341" s="1"/>
    </row>
    <row r="342" spans="1:24" ht="13" customHeight="1">
      <c r="A342" s="70">
        <f t="shared" si="9"/>
        <v>16</v>
      </c>
      <c r="B342" s="12"/>
      <c r="C342" s="13" t="s">
        <v>305</v>
      </c>
      <c r="D342" s="14" t="s">
        <v>868</v>
      </c>
      <c r="E342" s="77">
        <v>1</v>
      </c>
      <c r="F342" s="16" t="s">
        <v>13</v>
      </c>
      <c r="G342" s="17"/>
      <c r="H342" s="58"/>
      <c r="I342" s="37"/>
      <c r="J342" s="19"/>
      <c r="K342" s="83"/>
      <c r="M342" s="25"/>
      <c r="N342" s="1"/>
      <c r="X342" s="1"/>
    </row>
    <row r="343" spans="1:24" ht="13" customHeight="1">
      <c r="A343" s="70">
        <f t="shared" si="9"/>
        <v>17</v>
      </c>
      <c r="B343" s="3"/>
      <c r="C343" s="4"/>
      <c r="D343" s="5"/>
      <c r="E343" s="74"/>
      <c r="F343" s="7"/>
      <c r="G343" s="8"/>
      <c r="H343" s="57"/>
      <c r="I343" s="5"/>
      <c r="J343" s="10"/>
      <c r="K343" s="136"/>
      <c r="N343" s="1"/>
      <c r="X343" s="1"/>
    </row>
    <row r="344" spans="1:24" ht="13" customHeight="1">
      <c r="A344" s="70">
        <f t="shared" si="9"/>
        <v>18</v>
      </c>
      <c r="B344" s="12"/>
      <c r="C344" s="13" t="s">
        <v>306</v>
      </c>
      <c r="D344" s="14" t="s">
        <v>469</v>
      </c>
      <c r="E344" s="77">
        <v>1</v>
      </c>
      <c r="F344" s="16" t="s">
        <v>13</v>
      </c>
      <c r="G344" s="17"/>
      <c r="H344" s="58"/>
      <c r="I344" s="133"/>
      <c r="J344" s="19"/>
      <c r="K344" s="83"/>
      <c r="L344" s="54"/>
      <c r="M344" s="25"/>
      <c r="N344" s="1"/>
      <c r="X344" s="1"/>
    </row>
    <row r="345" spans="1:24" ht="13" customHeight="1">
      <c r="A345" s="70">
        <f t="shared" si="9"/>
        <v>19</v>
      </c>
      <c r="B345" s="3"/>
      <c r="C345" s="4"/>
      <c r="D345" s="5"/>
      <c r="E345" s="74"/>
      <c r="F345" s="7"/>
      <c r="G345" s="8"/>
      <c r="H345" s="57"/>
      <c r="I345" s="5"/>
      <c r="J345" s="10"/>
      <c r="K345" s="136"/>
      <c r="N345" s="1"/>
      <c r="X345" s="1"/>
    </row>
    <row r="346" spans="1:24" ht="13" customHeight="1">
      <c r="A346" s="70">
        <f t="shared" si="9"/>
        <v>20</v>
      </c>
      <c r="B346" s="12"/>
      <c r="C346" s="13"/>
      <c r="D346" s="14"/>
      <c r="E346" s="77"/>
      <c r="F346" s="16"/>
      <c r="G346" s="17"/>
      <c r="H346" s="58"/>
      <c r="I346" s="14"/>
      <c r="J346" s="19"/>
      <c r="K346" s="83"/>
      <c r="N346" s="1"/>
      <c r="X346" s="1"/>
    </row>
    <row r="347" spans="1:24" ht="13" customHeight="1">
      <c r="A347" s="70">
        <f t="shared" si="9"/>
        <v>21</v>
      </c>
      <c r="B347" s="3"/>
      <c r="C347" s="4"/>
      <c r="D347" s="5"/>
      <c r="E347" s="74"/>
      <c r="F347" s="7"/>
      <c r="G347" s="8"/>
      <c r="H347" s="57"/>
      <c r="I347" s="5"/>
      <c r="J347" s="10"/>
      <c r="K347" s="136"/>
      <c r="N347" s="1"/>
      <c r="X347" s="1"/>
    </row>
    <row r="348" spans="1:24" ht="13" customHeight="1">
      <c r="A348" s="70">
        <f t="shared" si="9"/>
        <v>22</v>
      </c>
      <c r="B348" s="12"/>
      <c r="C348" s="13"/>
      <c r="D348" s="14"/>
      <c r="E348" s="77"/>
      <c r="F348" s="16"/>
      <c r="G348" s="17"/>
      <c r="H348" s="58"/>
      <c r="I348" s="14"/>
      <c r="J348" s="19"/>
      <c r="K348" s="83"/>
      <c r="N348" s="1"/>
      <c r="X348" s="1"/>
    </row>
    <row r="349" spans="1:24" ht="13" customHeight="1">
      <c r="A349" s="70">
        <f t="shared" si="9"/>
        <v>23</v>
      </c>
      <c r="B349" s="3"/>
      <c r="C349" s="4"/>
      <c r="D349" s="5"/>
      <c r="E349" s="30"/>
      <c r="F349" s="7"/>
      <c r="G349" s="8"/>
      <c r="H349" s="9"/>
      <c r="I349" s="5"/>
      <c r="J349" s="10"/>
      <c r="K349" s="137"/>
      <c r="N349" s="1"/>
      <c r="X349" s="1"/>
    </row>
    <row r="350" spans="1:24" ht="13" customHeight="1">
      <c r="A350" s="70">
        <f t="shared" si="9"/>
        <v>24</v>
      </c>
      <c r="B350" s="12"/>
      <c r="C350" s="13"/>
      <c r="D350" s="14"/>
      <c r="E350" s="31"/>
      <c r="F350" s="16"/>
      <c r="G350" s="17"/>
      <c r="H350" s="18"/>
      <c r="I350" s="14"/>
      <c r="J350" s="19"/>
      <c r="K350" s="29"/>
      <c r="N350" s="1"/>
      <c r="X350" s="1"/>
    </row>
    <row r="351" spans="1:24" ht="13" customHeight="1">
      <c r="A351" s="70">
        <f t="shared" si="9"/>
        <v>25</v>
      </c>
      <c r="B351" s="3"/>
      <c r="C351" s="4"/>
      <c r="D351" s="5"/>
      <c r="E351" s="30"/>
      <c r="F351" s="7"/>
      <c r="G351" s="8"/>
      <c r="H351" s="9"/>
      <c r="I351" s="5"/>
      <c r="J351" s="10"/>
      <c r="K351" s="137"/>
      <c r="N351" s="1"/>
      <c r="X351" s="1"/>
    </row>
    <row r="352" spans="1:24" ht="13" customHeight="1">
      <c r="A352" s="70">
        <f t="shared" si="9"/>
        <v>26</v>
      </c>
      <c r="B352" s="12"/>
      <c r="C352" s="13"/>
      <c r="D352" s="14"/>
      <c r="E352" s="31"/>
      <c r="F352" s="16"/>
      <c r="G352" s="17"/>
      <c r="H352" s="18"/>
      <c r="I352" s="14"/>
      <c r="J352" s="19"/>
      <c r="K352" s="29"/>
      <c r="N352" s="1"/>
      <c r="X352" s="1"/>
    </row>
    <row r="353" spans="1:24" ht="13" customHeight="1">
      <c r="A353" s="70">
        <f t="shared" si="9"/>
        <v>27</v>
      </c>
      <c r="B353" s="3"/>
      <c r="C353" s="4"/>
      <c r="D353" s="5"/>
      <c r="E353" s="30"/>
      <c r="F353" s="7"/>
      <c r="G353" s="8"/>
      <c r="H353" s="9"/>
      <c r="I353" s="5"/>
      <c r="J353" s="10"/>
      <c r="K353" s="137"/>
      <c r="N353" s="1"/>
      <c r="X353" s="1"/>
    </row>
    <row r="354" spans="1:24" ht="13" customHeight="1">
      <c r="A354" s="70">
        <f t="shared" si="9"/>
        <v>28</v>
      </c>
      <c r="B354" s="12"/>
      <c r="C354" s="13"/>
      <c r="D354" s="14"/>
      <c r="E354" s="31"/>
      <c r="F354" s="16"/>
      <c r="G354" s="17"/>
      <c r="H354" s="18"/>
      <c r="I354" s="14"/>
      <c r="J354" s="19"/>
      <c r="K354" s="29"/>
      <c r="N354" s="1"/>
      <c r="X354" s="1"/>
    </row>
    <row r="355" spans="1:24" ht="13" customHeight="1">
      <c r="A355" s="70">
        <f t="shared" si="9"/>
        <v>29</v>
      </c>
      <c r="B355" s="3"/>
      <c r="C355" s="4"/>
      <c r="D355" s="5"/>
      <c r="E355" s="30"/>
      <c r="F355" s="7"/>
      <c r="G355" s="8"/>
      <c r="H355" s="9"/>
      <c r="I355" s="5"/>
      <c r="J355" s="10"/>
      <c r="K355" s="137"/>
      <c r="N355" s="1"/>
      <c r="X355" s="1"/>
    </row>
    <row r="356" spans="1:24" ht="13" customHeight="1">
      <c r="A356" s="70">
        <f t="shared" si="9"/>
        <v>30</v>
      </c>
      <c r="B356" s="12"/>
      <c r="C356" s="13"/>
      <c r="D356" s="14"/>
      <c r="E356" s="31"/>
      <c r="F356" s="16"/>
      <c r="G356" s="17"/>
      <c r="H356" s="18"/>
      <c r="I356" s="14"/>
      <c r="J356" s="19"/>
      <c r="K356" s="29"/>
      <c r="N356" s="1"/>
      <c r="X356" s="1"/>
    </row>
    <row r="357" spans="1:24" ht="13" customHeight="1">
      <c r="A357" s="70">
        <f t="shared" si="9"/>
        <v>31</v>
      </c>
      <c r="B357" s="3"/>
      <c r="C357" s="4"/>
      <c r="D357" s="5"/>
      <c r="E357" s="30"/>
      <c r="F357" s="7"/>
      <c r="G357" s="8"/>
      <c r="H357" s="9"/>
      <c r="I357" s="5"/>
      <c r="J357" s="10"/>
      <c r="K357" s="137"/>
      <c r="N357" s="1"/>
      <c r="X357" s="1"/>
    </row>
    <row r="358" spans="1:24" ht="13" customHeight="1">
      <c r="A358" s="70">
        <f t="shared" si="9"/>
        <v>32</v>
      </c>
      <c r="B358" s="12"/>
      <c r="C358" s="13"/>
      <c r="D358" s="14"/>
      <c r="E358" s="31"/>
      <c r="F358" s="16"/>
      <c r="G358" s="17"/>
      <c r="H358" s="18"/>
      <c r="I358" s="14"/>
      <c r="J358" s="19"/>
      <c r="K358" s="29"/>
      <c r="N358" s="1"/>
      <c r="X358" s="1"/>
    </row>
    <row r="359" spans="1:24" s="71" customFormat="1" ht="13" customHeight="1">
      <c r="A359" s="96">
        <f t="shared" si="9"/>
        <v>33</v>
      </c>
      <c r="B359" s="117"/>
      <c r="C359" s="42"/>
      <c r="D359" s="43"/>
      <c r="E359" s="44"/>
      <c r="F359" s="45"/>
      <c r="G359" s="46"/>
      <c r="H359" s="47"/>
      <c r="I359" s="43"/>
      <c r="J359" s="118"/>
      <c r="K359" s="138"/>
      <c r="N359" s="73"/>
      <c r="P359" s="72"/>
      <c r="Q359" s="72"/>
      <c r="R359" s="72"/>
      <c r="S359" s="72"/>
      <c r="T359" s="72"/>
      <c r="U359" s="72"/>
      <c r="V359" s="72"/>
      <c r="W359" s="72"/>
      <c r="X359" s="73"/>
    </row>
    <row r="360" spans="1:24" s="71" customFormat="1" ht="13" customHeight="1">
      <c r="A360" s="96">
        <f t="shared" si="9"/>
        <v>34</v>
      </c>
      <c r="B360" s="88"/>
      <c r="C360" s="48" t="s">
        <v>0</v>
      </c>
      <c r="D360" s="49"/>
      <c r="E360" s="50"/>
      <c r="F360" s="48"/>
      <c r="G360" s="51"/>
      <c r="H360" s="52"/>
      <c r="I360" s="49"/>
      <c r="J360" s="86"/>
      <c r="K360" s="94"/>
      <c r="N360" s="73"/>
      <c r="P360" s="72"/>
      <c r="Q360" s="72"/>
      <c r="R360" s="72"/>
      <c r="S360" s="72"/>
      <c r="T360" s="72"/>
      <c r="U360" s="72"/>
      <c r="V360" s="72"/>
      <c r="W360" s="72"/>
      <c r="X360" s="73"/>
    </row>
    <row r="361" spans="1:24" ht="13" customHeight="1">
      <c r="A361" s="70">
        <f t="shared" si="9"/>
        <v>35</v>
      </c>
      <c r="B361" s="3"/>
      <c r="C361" s="4"/>
      <c r="D361" s="5"/>
      <c r="E361" s="30"/>
      <c r="F361" s="7"/>
      <c r="G361" s="8"/>
      <c r="H361" s="9"/>
      <c r="I361" s="5"/>
      <c r="J361" s="10"/>
      <c r="K361" s="137"/>
      <c r="N361" s="1"/>
      <c r="X361" s="1"/>
    </row>
    <row r="362" spans="1:24" ht="13" customHeight="1">
      <c r="A362" s="70">
        <f t="shared" si="9"/>
        <v>36</v>
      </c>
      <c r="B362" s="12"/>
      <c r="C362" s="13"/>
      <c r="D362" s="14"/>
      <c r="E362" s="31"/>
      <c r="F362" s="16"/>
      <c r="G362" s="17"/>
      <c r="H362" s="18"/>
      <c r="I362" s="14"/>
      <c r="J362" s="19"/>
      <c r="K362" s="29"/>
      <c r="M362" s="59"/>
      <c r="N362" s="1"/>
      <c r="X362" s="1"/>
    </row>
    <row r="363" spans="1:24" ht="13" customHeight="1">
      <c r="A363" s="69">
        <v>1</v>
      </c>
      <c r="B363" s="3"/>
      <c r="C363" s="20"/>
      <c r="D363" s="5"/>
      <c r="E363" s="74"/>
      <c r="F363" s="7"/>
      <c r="G363" s="8"/>
      <c r="H363" s="57"/>
      <c r="I363" s="5"/>
      <c r="J363" s="10"/>
      <c r="K363" s="136"/>
      <c r="N363" s="1"/>
      <c r="X363" s="1"/>
    </row>
    <row r="364" spans="1:24" ht="13" customHeight="1">
      <c r="A364" s="69">
        <f t="shared" ref="A364:A398" si="10">A363+1</f>
        <v>2</v>
      </c>
      <c r="B364" s="12"/>
      <c r="C364" s="13" t="s">
        <v>81</v>
      </c>
      <c r="D364" s="14"/>
      <c r="E364" s="77"/>
      <c r="F364" s="16"/>
      <c r="G364" s="17"/>
      <c r="H364" s="58"/>
      <c r="I364" s="14"/>
      <c r="J364" s="19"/>
      <c r="K364" s="83"/>
      <c r="N364" s="1"/>
      <c r="X364" s="1"/>
    </row>
    <row r="365" spans="1:24" s="66" customFormat="1" ht="13" customHeight="1">
      <c r="A365" s="69">
        <f t="shared" si="10"/>
        <v>3</v>
      </c>
      <c r="B365" s="3"/>
      <c r="C365" s="4"/>
      <c r="D365" s="5"/>
      <c r="E365" s="74"/>
      <c r="F365" s="7"/>
      <c r="G365" s="8"/>
      <c r="H365" s="57"/>
      <c r="I365" s="5"/>
      <c r="J365" s="10"/>
      <c r="K365" s="136"/>
      <c r="N365" s="67"/>
      <c r="P365" s="68"/>
      <c r="Q365" s="68"/>
      <c r="R365" s="68"/>
      <c r="S365" s="68"/>
      <c r="T365" s="68"/>
      <c r="U365" s="68"/>
      <c r="V365" s="68"/>
      <c r="W365" s="68"/>
      <c r="X365" s="67"/>
    </row>
    <row r="366" spans="1:24" s="66" customFormat="1" ht="13" customHeight="1">
      <c r="A366" s="69">
        <f t="shared" si="10"/>
        <v>4</v>
      </c>
      <c r="B366" s="12"/>
      <c r="C366" s="13" t="s">
        <v>82</v>
      </c>
      <c r="D366" s="14"/>
      <c r="E366" s="77">
        <v>1</v>
      </c>
      <c r="F366" s="16" t="s">
        <v>63</v>
      </c>
      <c r="G366" s="17"/>
      <c r="H366" s="58"/>
      <c r="I366" s="14"/>
      <c r="J366" s="19"/>
      <c r="K366" s="83"/>
      <c r="N366" s="67"/>
      <c r="P366" s="68"/>
      <c r="Q366" s="68"/>
      <c r="R366" s="68"/>
      <c r="S366" s="68"/>
      <c r="T366" s="68"/>
      <c r="U366" s="68"/>
      <c r="V366" s="68"/>
      <c r="W366" s="68"/>
      <c r="X366" s="67"/>
    </row>
    <row r="367" spans="1:24" ht="13" customHeight="1">
      <c r="A367" s="69">
        <f t="shared" si="10"/>
        <v>5</v>
      </c>
      <c r="B367" s="3"/>
      <c r="C367" s="4"/>
      <c r="D367" s="5"/>
      <c r="E367" s="74"/>
      <c r="F367" s="7"/>
      <c r="G367" s="8"/>
      <c r="H367" s="57"/>
      <c r="I367" s="5"/>
      <c r="J367" s="10"/>
      <c r="K367" s="136"/>
      <c r="N367" s="1"/>
      <c r="X367" s="1"/>
    </row>
    <row r="368" spans="1:24" ht="13" customHeight="1">
      <c r="A368" s="69">
        <f t="shared" si="10"/>
        <v>6</v>
      </c>
      <c r="B368" s="12"/>
      <c r="C368" s="13"/>
      <c r="D368" s="14"/>
      <c r="E368" s="77"/>
      <c r="F368" s="16"/>
      <c r="G368" s="17"/>
      <c r="H368" s="58"/>
      <c r="I368" s="14"/>
      <c r="J368" s="19"/>
      <c r="K368" s="83"/>
      <c r="N368" s="1"/>
      <c r="X368" s="1"/>
    </row>
    <row r="369" spans="1:24" ht="13" customHeight="1">
      <c r="A369" s="69">
        <f t="shared" si="10"/>
        <v>7</v>
      </c>
      <c r="B369" s="3"/>
      <c r="C369" s="4"/>
      <c r="D369" s="5"/>
      <c r="E369" s="74"/>
      <c r="F369" s="7"/>
      <c r="G369" s="8"/>
      <c r="H369" s="57"/>
      <c r="I369" s="5"/>
      <c r="J369" s="10"/>
      <c r="K369" s="136"/>
      <c r="N369" s="1"/>
      <c r="X369" s="1"/>
    </row>
    <row r="370" spans="1:24" ht="13" customHeight="1">
      <c r="A370" s="69">
        <f t="shared" si="10"/>
        <v>8</v>
      </c>
      <c r="B370" s="12"/>
      <c r="C370" s="13"/>
      <c r="D370" s="14"/>
      <c r="E370" s="77"/>
      <c r="F370" s="16"/>
      <c r="G370" s="17"/>
      <c r="H370" s="58"/>
      <c r="I370" s="14"/>
      <c r="J370" s="19"/>
      <c r="K370" s="83"/>
      <c r="N370" s="1"/>
      <c r="X370" s="1"/>
    </row>
    <row r="371" spans="1:24" ht="13" customHeight="1">
      <c r="A371" s="69">
        <f t="shared" si="10"/>
        <v>9</v>
      </c>
      <c r="B371" s="3"/>
      <c r="C371" s="4"/>
      <c r="D371" s="5"/>
      <c r="E371" s="74"/>
      <c r="F371" s="7"/>
      <c r="G371" s="8"/>
      <c r="H371" s="57"/>
      <c r="I371" s="5"/>
      <c r="J371" s="10"/>
      <c r="K371" s="136"/>
      <c r="N371" s="1"/>
      <c r="X371" s="1"/>
    </row>
    <row r="372" spans="1:24" ht="13" customHeight="1">
      <c r="A372" s="69">
        <f t="shared" si="10"/>
        <v>10</v>
      </c>
      <c r="B372" s="12"/>
      <c r="C372" s="13"/>
      <c r="D372" s="14"/>
      <c r="E372" s="77"/>
      <c r="F372" s="16"/>
      <c r="G372" s="17"/>
      <c r="H372" s="58"/>
      <c r="I372" s="14"/>
      <c r="J372" s="19"/>
      <c r="K372" s="83"/>
      <c r="N372" s="1"/>
      <c r="X372" s="1"/>
    </row>
    <row r="373" spans="1:24" ht="13" customHeight="1">
      <c r="A373" s="69">
        <f t="shared" si="10"/>
        <v>11</v>
      </c>
      <c r="B373" s="3"/>
      <c r="C373" s="4"/>
      <c r="D373" s="5"/>
      <c r="E373" s="74"/>
      <c r="F373" s="7"/>
      <c r="G373" s="8"/>
      <c r="H373" s="57"/>
      <c r="I373" s="5"/>
      <c r="J373" s="10"/>
      <c r="K373" s="136"/>
      <c r="N373" s="1"/>
      <c r="X373" s="1"/>
    </row>
    <row r="374" spans="1:24" ht="13" customHeight="1">
      <c r="A374" s="69">
        <f t="shared" si="10"/>
        <v>12</v>
      </c>
      <c r="B374" s="12"/>
      <c r="C374" s="13"/>
      <c r="D374" s="14"/>
      <c r="E374" s="77"/>
      <c r="F374" s="16"/>
      <c r="G374" s="17"/>
      <c r="H374" s="58"/>
      <c r="I374" s="14"/>
      <c r="J374" s="19"/>
      <c r="K374" s="83"/>
      <c r="N374" s="1"/>
      <c r="X374" s="1"/>
    </row>
    <row r="375" spans="1:24" ht="13" customHeight="1">
      <c r="A375" s="69">
        <f t="shared" si="10"/>
        <v>13</v>
      </c>
      <c r="B375" s="3"/>
      <c r="C375" s="4"/>
      <c r="D375" s="5"/>
      <c r="E375" s="74"/>
      <c r="F375" s="7"/>
      <c r="G375" s="8"/>
      <c r="H375" s="57"/>
      <c r="I375" s="5"/>
      <c r="J375" s="10"/>
      <c r="K375" s="136"/>
      <c r="N375" s="1"/>
      <c r="X375" s="1"/>
    </row>
    <row r="376" spans="1:24" ht="13" customHeight="1">
      <c r="A376" s="69">
        <f t="shared" si="10"/>
        <v>14</v>
      </c>
      <c r="B376" s="12"/>
      <c r="C376" s="13"/>
      <c r="D376" s="14"/>
      <c r="E376" s="77"/>
      <c r="F376" s="16"/>
      <c r="G376" s="17"/>
      <c r="H376" s="58"/>
      <c r="I376" s="14"/>
      <c r="J376" s="19"/>
      <c r="K376" s="83"/>
      <c r="N376" s="1"/>
      <c r="X376" s="1"/>
    </row>
    <row r="377" spans="1:24" ht="13" customHeight="1">
      <c r="A377" s="69">
        <f t="shared" si="10"/>
        <v>15</v>
      </c>
      <c r="B377" s="3"/>
      <c r="C377" s="4"/>
      <c r="D377" s="5"/>
      <c r="E377" s="74"/>
      <c r="F377" s="7"/>
      <c r="G377" s="8"/>
      <c r="H377" s="57"/>
      <c r="I377" s="5"/>
      <c r="J377" s="10"/>
      <c r="K377" s="136"/>
      <c r="N377" s="1"/>
      <c r="X377" s="1"/>
    </row>
    <row r="378" spans="1:24" ht="13" customHeight="1">
      <c r="A378" s="69">
        <f t="shared" si="10"/>
        <v>16</v>
      </c>
      <c r="B378" s="12"/>
      <c r="C378" s="13"/>
      <c r="D378" s="14"/>
      <c r="E378" s="77"/>
      <c r="F378" s="16"/>
      <c r="G378" s="17"/>
      <c r="H378" s="58"/>
      <c r="I378" s="14"/>
      <c r="J378" s="19"/>
      <c r="K378" s="83"/>
      <c r="N378" s="1"/>
      <c r="X378" s="1"/>
    </row>
    <row r="379" spans="1:24" ht="13" customHeight="1">
      <c r="A379" s="69">
        <f t="shared" si="10"/>
        <v>17</v>
      </c>
      <c r="B379" s="3"/>
      <c r="C379" s="4"/>
      <c r="D379" s="5"/>
      <c r="E379" s="30"/>
      <c r="F379" s="7"/>
      <c r="G379" s="8"/>
      <c r="H379" s="9"/>
      <c r="I379" s="5"/>
      <c r="J379" s="10"/>
      <c r="K379" s="137"/>
      <c r="N379" s="1"/>
      <c r="X379" s="1"/>
    </row>
    <row r="380" spans="1:24" ht="13" customHeight="1">
      <c r="A380" s="69">
        <f t="shared" si="10"/>
        <v>18</v>
      </c>
      <c r="B380" s="12"/>
      <c r="C380" s="13"/>
      <c r="D380" s="14"/>
      <c r="E380" s="31"/>
      <c r="F380" s="16"/>
      <c r="G380" s="17"/>
      <c r="H380" s="18"/>
      <c r="I380" s="14"/>
      <c r="J380" s="19"/>
      <c r="K380" s="29"/>
      <c r="N380" s="1"/>
      <c r="X380" s="1"/>
    </row>
    <row r="381" spans="1:24" ht="13" customHeight="1">
      <c r="A381" s="69">
        <f t="shared" si="10"/>
        <v>19</v>
      </c>
      <c r="B381" s="3"/>
      <c r="C381" s="4"/>
      <c r="D381" s="5"/>
      <c r="E381" s="30"/>
      <c r="F381" s="7"/>
      <c r="G381" s="8"/>
      <c r="H381" s="9"/>
      <c r="I381" s="5"/>
      <c r="J381" s="10"/>
      <c r="K381" s="137"/>
      <c r="N381" s="1"/>
      <c r="X381" s="1"/>
    </row>
    <row r="382" spans="1:24" ht="13" customHeight="1">
      <c r="A382" s="69">
        <f t="shared" si="10"/>
        <v>20</v>
      </c>
      <c r="B382" s="12"/>
      <c r="C382" s="13"/>
      <c r="D382" s="14"/>
      <c r="E382" s="31"/>
      <c r="F382" s="16"/>
      <c r="G382" s="17"/>
      <c r="H382" s="18"/>
      <c r="I382" s="14"/>
      <c r="J382" s="19"/>
      <c r="K382" s="29"/>
      <c r="N382" s="1"/>
      <c r="X382" s="1"/>
    </row>
    <row r="383" spans="1:24" ht="13" customHeight="1">
      <c r="A383" s="69">
        <f t="shared" si="10"/>
        <v>21</v>
      </c>
      <c r="B383" s="3"/>
      <c r="C383" s="4"/>
      <c r="D383" s="5"/>
      <c r="E383" s="30"/>
      <c r="F383" s="7"/>
      <c r="G383" s="8"/>
      <c r="H383" s="9"/>
      <c r="I383" s="5"/>
      <c r="J383" s="10"/>
      <c r="K383" s="137"/>
      <c r="N383" s="1"/>
      <c r="X383" s="1"/>
    </row>
    <row r="384" spans="1:24" ht="13" customHeight="1">
      <c r="A384" s="69">
        <f t="shared" si="10"/>
        <v>22</v>
      </c>
      <c r="B384" s="12"/>
      <c r="C384" s="13"/>
      <c r="D384" s="14"/>
      <c r="E384" s="31"/>
      <c r="F384" s="16"/>
      <c r="G384" s="17"/>
      <c r="H384" s="18"/>
      <c r="I384" s="14"/>
      <c r="J384" s="19"/>
      <c r="K384" s="29"/>
      <c r="N384" s="1"/>
      <c r="X384" s="1"/>
    </row>
    <row r="385" spans="1:24" ht="13" customHeight="1">
      <c r="A385" s="69">
        <f t="shared" si="10"/>
        <v>23</v>
      </c>
      <c r="B385" s="3"/>
      <c r="C385" s="4"/>
      <c r="D385" s="5"/>
      <c r="E385" s="30"/>
      <c r="F385" s="7"/>
      <c r="G385" s="8"/>
      <c r="H385" s="9"/>
      <c r="I385" s="5"/>
      <c r="J385" s="10"/>
      <c r="K385" s="137"/>
      <c r="N385" s="1"/>
      <c r="X385" s="1"/>
    </row>
    <row r="386" spans="1:24" ht="13" customHeight="1">
      <c r="A386" s="69">
        <f t="shared" si="10"/>
        <v>24</v>
      </c>
      <c r="B386" s="12"/>
      <c r="C386" s="13"/>
      <c r="D386" s="14"/>
      <c r="E386" s="31"/>
      <c r="F386" s="16"/>
      <c r="G386" s="17"/>
      <c r="H386" s="18"/>
      <c r="I386" s="14"/>
      <c r="J386" s="19"/>
      <c r="K386" s="29"/>
      <c r="N386" s="1"/>
      <c r="X386" s="1"/>
    </row>
    <row r="387" spans="1:24" ht="13" customHeight="1">
      <c r="A387" s="69">
        <f t="shared" si="10"/>
        <v>25</v>
      </c>
      <c r="B387" s="3"/>
      <c r="C387" s="4"/>
      <c r="D387" s="5"/>
      <c r="E387" s="30"/>
      <c r="F387" s="7"/>
      <c r="G387" s="8"/>
      <c r="H387" s="9"/>
      <c r="I387" s="5"/>
      <c r="J387" s="10"/>
      <c r="K387" s="137"/>
      <c r="N387" s="1"/>
      <c r="X387" s="1"/>
    </row>
    <row r="388" spans="1:24" ht="13" customHeight="1">
      <c r="A388" s="69">
        <f t="shared" si="10"/>
        <v>26</v>
      </c>
      <c r="B388" s="12"/>
      <c r="C388" s="13"/>
      <c r="D388" s="14"/>
      <c r="E388" s="31"/>
      <c r="F388" s="16"/>
      <c r="G388" s="17"/>
      <c r="H388" s="18"/>
      <c r="I388" s="14"/>
      <c r="J388" s="19"/>
      <c r="K388" s="29"/>
      <c r="N388" s="1"/>
      <c r="X388" s="1"/>
    </row>
    <row r="389" spans="1:24" ht="13" customHeight="1">
      <c r="A389" s="69">
        <f t="shared" si="10"/>
        <v>27</v>
      </c>
      <c r="B389" s="3"/>
      <c r="C389" s="4"/>
      <c r="D389" s="5"/>
      <c r="E389" s="30"/>
      <c r="F389" s="7"/>
      <c r="G389" s="8"/>
      <c r="H389" s="9"/>
      <c r="I389" s="5"/>
      <c r="J389" s="10"/>
      <c r="K389" s="137"/>
      <c r="N389" s="1"/>
      <c r="X389" s="1"/>
    </row>
    <row r="390" spans="1:24" ht="13" customHeight="1">
      <c r="A390" s="69">
        <f t="shared" si="10"/>
        <v>28</v>
      </c>
      <c r="B390" s="12"/>
      <c r="C390" s="13"/>
      <c r="D390" s="14"/>
      <c r="E390" s="31"/>
      <c r="F390" s="16"/>
      <c r="G390" s="17"/>
      <c r="H390" s="18"/>
      <c r="I390" s="14"/>
      <c r="J390" s="19"/>
      <c r="K390" s="29"/>
      <c r="N390" s="1"/>
      <c r="X390" s="1"/>
    </row>
    <row r="391" spans="1:24" ht="13" customHeight="1">
      <c r="A391" s="69">
        <f t="shared" si="10"/>
        <v>29</v>
      </c>
      <c r="B391" s="3"/>
      <c r="C391" s="4"/>
      <c r="D391" s="5"/>
      <c r="E391" s="30"/>
      <c r="F391" s="7"/>
      <c r="G391" s="8"/>
      <c r="H391" s="9"/>
      <c r="I391" s="5"/>
      <c r="J391" s="10"/>
      <c r="K391" s="137"/>
      <c r="N391" s="1"/>
      <c r="X391" s="1"/>
    </row>
    <row r="392" spans="1:24" ht="13" customHeight="1">
      <c r="A392" s="69">
        <f t="shared" si="10"/>
        <v>30</v>
      </c>
      <c r="B392" s="12"/>
      <c r="C392" s="13"/>
      <c r="D392" s="14"/>
      <c r="E392" s="31"/>
      <c r="F392" s="16"/>
      <c r="G392" s="17"/>
      <c r="H392" s="18"/>
      <c r="I392" s="14"/>
      <c r="J392" s="19"/>
      <c r="K392" s="29"/>
      <c r="N392" s="1"/>
      <c r="X392" s="1"/>
    </row>
    <row r="393" spans="1:24" ht="13" customHeight="1">
      <c r="A393" s="69">
        <f t="shared" si="10"/>
        <v>31</v>
      </c>
      <c r="B393" s="3"/>
      <c r="C393" s="4"/>
      <c r="D393" s="5"/>
      <c r="E393" s="30"/>
      <c r="F393" s="7"/>
      <c r="G393" s="8"/>
      <c r="H393" s="9"/>
      <c r="I393" s="5"/>
      <c r="J393" s="10"/>
      <c r="K393" s="137"/>
      <c r="N393" s="1"/>
      <c r="X393" s="1"/>
    </row>
    <row r="394" spans="1:24" ht="13" customHeight="1">
      <c r="A394" s="69">
        <f t="shared" si="10"/>
        <v>32</v>
      </c>
      <c r="B394" s="12"/>
      <c r="C394" s="13"/>
      <c r="D394" s="14"/>
      <c r="E394" s="31"/>
      <c r="F394" s="16"/>
      <c r="G394" s="17"/>
      <c r="H394" s="18"/>
      <c r="I394" s="14"/>
      <c r="J394" s="19"/>
      <c r="K394" s="29"/>
      <c r="N394" s="1"/>
      <c r="X394" s="1"/>
    </row>
    <row r="395" spans="1:24" s="71" customFormat="1" ht="13" customHeight="1">
      <c r="A395" s="95">
        <f t="shared" si="10"/>
        <v>33</v>
      </c>
      <c r="B395" s="117"/>
      <c r="C395" s="42"/>
      <c r="D395" s="43"/>
      <c r="E395" s="44"/>
      <c r="F395" s="45"/>
      <c r="G395" s="46"/>
      <c r="H395" s="47"/>
      <c r="I395" s="43"/>
      <c r="J395" s="118"/>
      <c r="K395" s="138"/>
      <c r="N395" s="73"/>
      <c r="P395" s="72"/>
      <c r="Q395" s="72"/>
      <c r="R395" s="72"/>
      <c r="S395" s="72"/>
      <c r="T395" s="72"/>
      <c r="U395" s="72"/>
      <c r="V395" s="72"/>
      <c r="W395" s="72"/>
      <c r="X395" s="73"/>
    </row>
    <row r="396" spans="1:24" s="71" customFormat="1" ht="13" customHeight="1">
      <c r="A396" s="95">
        <f t="shared" si="10"/>
        <v>34</v>
      </c>
      <c r="B396" s="88"/>
      <c r="C396" s="48" t="s">
        <v>54</v>
      </c>
      <c r="D396" s="49"/>
      <c r="E396" s="50"/>
      <c r="F396" s="48"/>
      <c r="G396" s="51"/>
      <c r="H396" s="52"/>
      <c r="I396" s="49"/>
      <c r="J396" s="86"/>
      <c r="K396" s="94"/>
      <c r="N396" s="73"/>
      <c r="P396" s="72"/>
      <c r="Q396" s="72"/>
      <c r="R396" s="72"/>
      <c r="S396" s="72"/>
      <c r="T396" s="72"/>
      <c r="U396" s="72"/>
      <c r="V396" s="72"/>
      <c r="W396" s="72"/>
      <c r="X396" s="73"/>
    </row>
    <row r="397" spans="1:24" ht="13" customHeight="1">
      <c r="A397" s="69">
        <f t="shared" si="10"/>
        <v>35</v>
      </c>
      <c r="B397" s="3"/>
      <c r="C397" s="4"/>
      <c r="D397" s="5"/>
      <c r="E397" s="30"/>
      <c r="F397" s="7"/>
      <c r="G397" s="8"/>
      <c r="H397" s="9"/>
      <c r="I397" s="5"/>
      <c r="J397" s="10"/>
      <c r="K397" s="137"/>
      <c r="N397" s="1"/>
      <c r="X397" s="1"/>
    </row>
    <row r="398" spans="1:24" ht="13" customHeight="1">
      <c r="A398" s="69">
        <f t="shared" si="10"/>
        <v>36</v>
      </c>
      <c r="B398" s="12"/>
      <c r="C398" s="13"/>
      <c r="D398" s="14"/>
      <c r="E398" s="31"/>
      <c r="F398" s="16"/>
      <c r="G398" s="17"/>
      <c r="H398" s="18"/>
      <c r="I398" s="14"/>
      <c r="J398" s="19"/>
      <c r="K398" s="29"/>
      <c r="N398" s="1"/>
      <c r="X398" s="1"/>
    </row>
  </sheetData>
  <mergeCells count="8">
    <mergeCell ref="H1:H2"/>
    <mergeCell ref="I1:K2"/>
    <mergeCell ref="B1:B2"/>
    <mergeCell ref="C1:C2"/>
    <mergeCell ref="D1:D2"/>
    <mergeCell ref="E1:E2"/>
    <mergeCell ref="F1:F2"/>
    <mergeCell ref="G1:G2"/>
  </mergeCells>
  <phoneticPr fontId="2"/>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C4A29-85E7-447B-8E91-66F230DF70BE}">
  <sheetPr>
    <tabColor rgb="FFFFCC99"/>
  </sheetPr>
  <dimension ref="A1:X38"/>
  <sheetViews>
    <sheetView showGridLines="0" showZeros="0" view="pageBreakPreview" zoomScaleNormal="100" zoomScaleSheetLayoutView="100" workbookViewId="0">
      <selection activeCell="C27" sqref="C27"/>
    </sheetView>
  </sheetViews>
  <sheetFormatPr defaultColWidth="9" defaultRowHeight="13" customHeight="1"/>
  <cols>
    <col min="1" max="1" width="5.6328125" style="22" customWidth="1"/>
    <col min="2" max="2" width="28.6328125" style="23" customWidth="1"/>
    <col min="3" max="3" width="29.08984375" style="11" customWidth="1"/>
    <col min="4" max="4" width="12.08984375" style="32" customWidth="1"/>
    <col min="5" max="5" width="5.6328125" style="24" customWidth="1"/>
    <col min="6" max="6" width="12.6328125" style="25" customWidth="1"/>
    <col min="7" max="7" width="19.453125" style="25" customWidth="1"/>
    <col min="8" max="9" width="9.36328125" style="11" customWidth="1"/>
    <col min="10" max="10" width="9.36328125" style="1" customWidth="1"/>
    <col min="11" max="12" width="9" style="11"/>
    <col min="13" max="13" width="10.26953125" style="11" bestFit="1" customWidth="1"/>
    <col min="14" max="14" width="9" style="11"/>
    <col min="15" max="22" width="9" style="26"/>
    <col min="23" max="16384" width="9" style="11"/>
  </cols>
  <sheetData>
    <row r="1" spans="1:24" s="2" customFormat="1" ht="13.5" customHeight="1">
      <c r="A1" s="201"/>
      <c r="B1" s="203" t="s">
        <v>1</v>
      </c>
      <c r="C1" s="203" t="s">
        <v>2</v>
      </c>
      <c r="D1" s="204" t="s">
        <v>3</v>
      </c>
      <c r="E1" s="203" t="s">
        <v>4</v>
      </c>
      <c r="F1" s="196" t="s">
        <v>5</v>
      </c>
      <c r="G1" s="196" t="s">
        <v>6</v>
      </c>
      <c r="H1" s="198" t="s">
        <v>7</v>
      </c>
      <c r="I1" s="198"/>
      <c r="J1" s="199"/>
      <c r="M1" s="1"/>
      <c r="O1" s="26"/>
      <c r="P1" s="26"/>
      <c r="Q1" s="26"/>
      <c r="R1" s="26"/>
      <c r="S1" s="26"/>
      <c r="T1" s="26"/>
      <c r="U1" s="26"/>
      <c r="V1" s="26"/>
    </row>
    <row r="2" spans="1:24" s="2" customFormat="1" ht="13.5" customHeight="1">
      <c r="A2" s="202"/>
      <c r="B2" s="197"/>
      <c r="C2" s="197"/>
      <c r="D2" s="205"/>
      <c r="E2" s="197"/>
      <c r="F2" s="197"/>
      <c r="G2" s="197"/>
      <c r="H2" s="197"/>
      <c r="I2" s="197"/>
      <c r="J2" s="200"/>
      <c r="M2" s="1"/>
      <c r="O2" s="26"/>
      <c r="P2" s="26"/>
      <c r="Q2" s="26"/>
      <c r="R2" s="26"/>
      <c r="S2" s="26"/>
      <c r="T2" s="26"/>
      <c r="U2" s="26"/>
      <c r="V2" s="26"/>
      <c r="W2" s="34"/>
      <c r="X2" s="33"/>
    </row>
    <row r="3" spans="1:24" ht="13" customHeight="1">
      <c r="A3" s="3"/>
      <c r="B3" s="4"/>
      <c r="C3" s="5"/>
      <c r="D3" s="30"/>
      <c r="E3" s="7"/>
      <c r="F3" s="8"/>
      <c r="G3" s="9"/>
      <c r="H3" s="5">
        <f>N4</f>
        <v>0</v>
      </c>
      <c r="I3" s="10"/>
      <c r="J3" s="27"/>
      <c r="M3" s="1"/>
      <c r="W3" s="1"/>
    </row>
    <row r="4" spans="1:24" ht="13" customHeight="1">
      <c r="A4" s="12" t="s">
        <v>471</v>
      </c>
      <c r="B4" s="13" t="s">
        <v>117</v>
      </c>
      <c r="C4" s="14"/>
      <c r="D4" s="31"/>
      <c r="E4" s="16"/>
      <c r="F4" s="17"/>
      <c r="G4" s="18">
        <f>IF(B4&lt;&gt;"計",ROUND(D4*F4,0),SUM(G$1:G3))</f>
        <v>0</v>
      </c>
      <c r="H4" s="14"/>
      <c r="I4" s="19"/>
      <c r="J4" s="28"/>
      <c r="M4" s="1"/>
      <c r="W4" s="1"/>
    </row>
    <row r="5" spans="1:24" ht="13" customHeight="1">
      <c r="A5" s="3"/>
      <c r="B5" s="4"/>
      <c r="C5" s="5"/>
      <c r="D5" s="30"/>
      <c r="E5" s="7"/>
      <c r="F5" s="8"/>
      <c r="G5" s="57"/>
      <c r="H5" s="5"/>
      <c r="I5" s="10"/>
      <c r="J5" s="27"/>
      <c r="M5" s="1"/>
      <c r="W5" s="1"/>
    </row>
    <row r="6" spans="1:24" ht="13" customHeight="1">
      <c r="A6" s="12"/>
      <c r="B6" s="13" t="s">
        <v>877</v>
      </c>
      <c r="C6" s="14" t="s">
        <v>878</v>
      </c>
      <c r="D6" s="31">
        <v>1</v>
      </c>
      <c r="E6" s="16" t="s">
        <v>8</v>
      </c>
      <c r="F6" s="17"/>
      <c r="G6" s="58"/>
      <c r="H6" s="14"/>
      <c r="I6" s="19"/>
      <c r="J6" s="28"/>
      <c r="M6" s="1"/>
      <c r="W6" s="1"/>
    </row>
    <row r="7" spans="1:24" ht="13" customHeight="1">
      <c r="A7" s="3"/>
      <c r="B7" s="4"/>
      <c r="C7" s="5"/>
      <c r="D7" s="30"/>
      <c r="E7" s="7"/>
      <c r="F7" s="8"/>
      <c r="G7" s="57"/>
      <c r="H7" s="5"/>
      <c r="I7" s="10"/>
      <c r="J7" s="27"/>
      <c r="M7" s="1"/>
      <c r="W7" s="1"/>
    </row>
    <row r="8" spans="1:24" ht="13" customHeight="1">
      <c r="A8" s="12"/>
      <c r="B8" s="13"/>
      <c r="C8" s="14" t="s">
        <v>873</v>
      </c>
      <c r="D8" s="31">
        <v>1</v>
      </c>
      <c r="E8" s="16" t="s">
        <v>8</v>
      </c>
      <c r="F8" s="17"/>
      <c r="G8" s="58"/>
      <c r="H8" s="14"/>
      <c r="I8" s="19"/>
      <c r="J8" s="28"/>
      <c r="M8" s="1"/>
      <c r="W8" s="1"/>
    </row>
    <row r="9" spans="1:24" ht="13" customHeight="1">
      <c r="A9" s="3"/>
      <c r="B9" s="4"/>
      <c r="C9" s="39"/>
      <c r="D9" s="30"/>
      <c r="E9" s="7"/>
      <c r="F9" s="8"/>
      <c r="G9" s="57"/>
      <c r="H9" s="5"/>
      <c r="I9" s="10"/>
      <c r="J9" s="27"/>
      <c r="M9" s="1"/>
      <c r="W9" s="1"/>
    </row>
    <row r="10" spans="1:24" ht="13" customHeight="1">
      <c r="A10" s="12"/>
      <c r="B10" s="13"/>
      <c r="C10" s="40" t="s">
        <v>874</v>
      </c>
      <c r="D10" s="31">
        <v>1</v>
      </c>
      <c r="E10" s="16" t="s">
        <v>8</v>
      </c>
      <c r="F10" s="17"/>
      <c r="G10" s="58"/>
      <c r="H10" s="14"/>
      <c r="I10" s="19"/>
      <c r="J10" s="28"/>
      <c r="M10" s="1"/>
      <c r="W10" s="1"/>
    </row>
    <row r="11" spans="1:24" ht="13" customHeight="1">
      <c r="A11" s="3"/>
      <c r="B11" s="4"/>
      <c r="C11" s="39"/>
      <c r="D11" s="30"/>
      <c r="E11" s="7"/>
      <c r="F11" s="8"/>
      <c r="G11" s="57"/>
      <c r="H11" s="5"/>
      <c r="I11" s="10"/>
      <c r="J11" s="27"/>
      <c r="M11" s="1"/>
      <c r="W11" s="1"/>
    </row>
    <row r="12" spans="1:24" ht="13" customHeight="1">
      <c r="A12" s="12"/>
      <c r="B12" s="13"/>
      <c r="C12" s="40" t="s">
        <v>875</v>
      </c>
      <c r="D12" s="31">
        <v>1</v>
      </c>
      <c r="E12" s="16" t="s">
        <v>8</v>
      </c>
      <c r="F12" s="17"/>
      <c r="G12" s="58"/>
      <c r="H12" s="14"/>
      <c r="I12" s="19"/>
      <c r="J12" s="28"/>
      <c r="M12" s="1"/>
      <c r="W12" s="1"/>
    </row>
    <row r="13" spans="1:24" ht="13" customHeight="1">
      <c r="A13" s="3"/>
      <c r="B13" s="4"/>
      <c r="C13" s="5"/>
      <c r="D13" s="30"/>
      <c r="E13" s="7"/>
      <c r="F13" s="8"/>
      <c r="G13" s="57"/>
      <c r="H13" s="5"/>
      <c r="I13" s="10"/>
      <c r="J13" s="27"/>
      <c r="M13" s="1"/>
      <c r="W13" s="1"/>
    </row>
    <row r="14" spans="1:24" ht="13" customHeight="1">
      <c r="A14" s="12"/>
      <c r="B14" s="13"/>
      <c r="C14" s="14" t="s">
        <v>879</v>
      </c>
      <c r="D14" s="31">
        <v>1</v>
      </c>
      <c r="E14" s="16" t="s">
        <v>8</v>
      </c>
      <c r="F14" s="17"/>
      <c r="G14" s="58"/>
      <c r="H14" s="14"/>
      <c r="I14" s="19"/>
      <c r="J14" s="28"/>
      <c r="M14" s="1"/>
      <c r="W14" s="1"/>
    </row>
    <row r="15" spans="1:24" ht="13" customHeight="1">
      <c r="A15" s="3"/>
      <c r="B15" s="4"/>
      <c r="C15" s="5"/>
      <c r="D15" s="30"/>
      <c r="E15" s="7"/>
      <c r="F15" s="8"/>
      <c r="G15" s="57"/>
      <c r="H15" s="5"/>
      <c r="I15" s="10"/>
      <c r="J15" s="27"/>
      <c r="M15" s="1"/>
      <c r="W15" s="1"/>
    </row>
    <row r="16" spans="1:24" ht="13" customHeight="1">
      <c r="A16" s="12"/>
      <c r="B16" s="13"/>
      <c r="C16" s="14" t="s">
        <v>880</v>
      </c>
      <c r="D16" s="31">
        <v>1</v>
      </c>
      <c r="E16" s="16" t="s">
        <v>8</v>
      </c>
      <c r="F16" s="17"/>
      <c r="G16" s="58"/>
      <c r="H16" s="14"/>
      <c r="I16" s="19"/>
      <c r="J16" s="28"/>
      <c r="M16" s="1"/>
      <c r="W16" s="1"/>
    </row>
    <row r="17" spans="1:23" ht="13" customHeight="1">
      <c r="A17" s="3"/>
      <c r="B17" s="4"/>
      <c r="C17" s="5"/>
      <c r="D17" s="30"/>
      <c r="E17" s="7"/>
      <c r="F17" s="8"/>
      <c r="G17" s="57"/>
      <c r="H17" s="36"/>
      <c r="I17" s="10"/>
      <c r="J17" s="27"/>
      <c r="M17" s="1"/>
      <c r="W17" s="1"/>
    </row>
    <row r="18" spans="1:23" ht="13" customHeight="1">
      <c r="A18" s="12"/>
      <c r="B18" s="13" t="s">
        <v>881</v>
      </c>
      <c r="C18" s="14" t="s">
        <v>879</v>
      </c>
      <c r="D18" s="31">
        <v>1</v>
      </c>
      <c r="E18" s="16" t="s">
        <v>8</v>
      </c>
      <c r="F18" s="17"/>
      <c r="G18" s="58"/>
      <c r="H18" s="14"/>
      <c r="I18" s="19"/>
      <c r="J18" s="28"/>
      <c r="M18" s="1"/>
      <c r="W18" s="1"/>
    </row>
    <row r="19" spans="1:23" ht="13" customHeight="1">
      <c r="A19" s="3"/>
      <c r="B19" s="4"/>
      <c r="C19" s="5"/>
      <c r="D19" s="30"/>
      <c r="E19" s="7"/>
      <c r="F19" s="8"/>
      <c r="G19" s="57"/>
      <c r="H19" s="5"/>
      <c r="I19" s="10"/>
      <c r="J19" s="27"/>
      <c r="M19" s="1"/>
      <c r="W19" s="1"/>
    </row>
    <row r="20" spans="1:23" ht="13" customHeight="1">
      <c r="A20" s="12"/>
      <c r="B20" s="13"/>
      <c r="C20" s="14" t="s">
        <v>880</v>
      </c>
      <c r="D20" s="31">
        <v>1</v>
      </c>
      <c r="E20" s="16" t="s">
        <v>8</v>
      </c>
      <c r="F20" s="17"/>
      <c r="G20" s="58"/>
      <c r="H20" s="14"/>
      <c r="I20" s="19"/>
      <c r="J20" s="28"/>
      <c r="M20" s="1"/>
      <c r="W20" s="1"/>
    </row>
    <row r="21" spans="1:23" ht="13" customHeight="1">
      <c r="A21" s="3"/>
      <c r="B21" s="4"/>
      <c r="C21" s="5"/>
      <c r="D21" s="30"/>
      <c r="E21" s="7"/>
      <c r="F21" s="8"/>
      <c r="G21" s="57"/>
      <c r="H21" s="5"/>
      <c r="I21" s="10"/>
      <c r="J21" s="27"/>
      <c r="M21" s="1"/>
      <c r="W21" s="1"/>
    </row>
    <row r="22" spans="1:23" ht="13" customHeight="1">
      <c r="A22" s="12"/>
      <c r="B22" s="13"/>
      <c r="C22" s="14"/>
      <c r="D22" s="31"/>
      <c r="E22" s="16"/>
      <c r="F22" s="17"/>
      <c r="G22" s="58"/>
      <c r="H22" s="14"/>
      <c r="I22" s="19"/>
      <c r="J22" s="28"/>
      <c r="M22" s="1"/>
      <c r="W22" s="1"/>
    </row>
    <row r="23" spans="1:23" ht="13" customHeight="1">
      <c r="A23" s="3"/>
      <c r="B23" s="4"/>
      <c r="C23" s="5"/>
      <c r="D23" s="30"/>
      <c r="E23" s="7"/>
      <c r="F23" s="8"/>
      <c r="G23" s="57"/>
      <c r="H23" s="5"/>
      <c r="I23" s="10"/>
      <c r="J23" s="27"/>
      <c r="M23" s="1"/>
      <c r="W23" s="1"/>
    </row>
    <row r="24" spans="1:23" ht="13" customHeight="1">
      <c r="A24" s="12"/>
      <c r="B24" s="13"/>
      <c r="C24" s="14"/>
      <c r="D24" s="31"/>
      <c r="E24" s="16"/>
      <c r="F24" s="17"/>
      <c r="G24" s="58"/>
      <c r="H24" s="14"/>
      <c r="I24" s="19"/>
      <c r="J24" s="28"/>
      <c r="M24" s="1"/>
      <c r="W24" s="1"/>
    </row>
    <row r="25" spans="1:23" ht="13" customHeight="1">
      <c r="A25" s="3"/>
      <c r="B25" s="4"/>
      <c r="C25" s="5"/>
      <c r="D25" s="30"/>
      <c r="E25" s="7"/>
      <c r="F25" s="8"/>
      <c r="G25" s="57"/>
      <c r="H25" s="5"/>
      <c r="I25" s="10"/>
      <c r="J25" s="27"/>
      <c r="M25" s="1"/>
      <c r="W25" s="1"/>
    </row>
    <row r="26" spans="1:23" ht="13" customHeight="1">
      <c r="A26" s="12"/>
      <c r="B26" s="13"/>
      <c r="C26" s="14"/>
      <c r="D26" s="31"/>
      <c r="E26" s="16"/>
      <c r="F26" s="17"/>
      <c r="G26" s="58"/>
      <c r="H26" s="14"/>
      <c r="I26" s="19"/>
      <c r="J26" s="28"/>
      <c r="M26" s="1"/>
      <c r="W26" s="1"/>
    </row>
    <row r="27" spans="1:23" ht="13" customHeight="1">
      <c r="A27" s="3"/>
      <c r="B27" s="4"/>
      <c r="C27" s="5"/>
      <c r="D27" s="30"/>
      <c r="E27" s="7"/>
      <c r="F27" s="8"/>
      <c r="G27" s="57"/>
      <c r="H27" s="5"/>
      <c r="I27" s="10"/>
      <c r="J27" s="27"/>
      <c r="M27" s="1"/>
      <c r="W27" s="1"/>
    </row>
    <row r="28" spans="1:23" ht="13" customHeight="1">
      <c r="A28" s="12"/>
      <c r="B28" s="13"/>
      <c r="C28" s="14"/>
      <c r="D28" s="31"/>
      <c r="E28" s="16"/>
      <c r="F28" s="17"/>
      <c r="G28" s="58"/>
      <c r="H28" s="14"/>
      <c r="I28" s="19"/>
      <c r="J28" s="28"/>
      <c r="M28" s="1"/>
      <c r="W28" s="1"/>
    </row>
    <row r="29" spans="1:23" ht="13" customHeight="1">
      <c r="A29" s="3"/>
      <c r="B29" s="4"/>
      <c r="C29" s="5"/>
      <c r="D29" s="30"/>
      <c r="E29" s="7"/>
      <c r="F29" s="8"/>
      <c r="G29" s="57"/>
      <c r="H29" s="5"/>
      <c r="I29" s="10"/>
      <c r="J29" s="27"/>
      <c r="M29" s="1"/>
      <c r="W29" s="1"/>
    </row>
    <row r="30" spans="1:23" ht="13" customHeight="1">
      <c r="A30" s="12"/>
      <c r="B30" s="13"/>
      <c r="C30" s="14"/>
      <c r="D30" s="31"/>
      <c r="E30" s="16"/>
      <c r="F30" s="17"/>
      <c r="G30" s="58"/>
      <c r="H30" s="14"/>
      <c r="I30" s="19"/>
      <c r="J30" s="28"/>
      <c r="M30" s="1"/>
      <c r="W30" s="1"/>
    </row>
    <row r="31" spans="1:23" ht="13" customHeight="1">
      <c r="A31" s="3"/>
      <c r="B31" s="4"/>
      <c r="C31" s="5"/>
      <c r="D31" s="30"/>
      <c r="E31" s="7"/>
      <c r="F31" s="8"/>
      <c r="G31" s="57"/>
      <c r="H31" s="5"/>
      <c r="I31" s="10"/>
      <c r="J31" s="27"/>
      <c r="M31" s="1"/>
      <c r="W31" s="1"/>
    </row>
    <row r="32" spans="1:23" ht="13" customHeight="1">
      <c r="A32" s="12"/>
      <c r="B32" s="13"/>
      <c r="C32" s="14"/>
      <c r="D32" s="31"/>
      <c r="E32" s="16"/>
      <c r="F32" s="17"/>
      <c r="G32" s="58"/>
      <c r="H32" s="14"/>
      <c r="I32" s="19"/>
      <c r="J32" s="28"/>
      <c r="M32" s="1"/>
      <c r="W32" s="1"/>
    </row>
    <row r="33" spans="1:23" ht="13" customHeight="1">
      <c r="A33" s="3"/>
      <c r="B33" s="4"/>
      <c r="C33" s="5"/>
      <c r="D33" s="30"/>
      <c r="E33" s="7"/>
      <c r="F33" s="8"/>
      <c r="G33" s="9"/>
      <c r="H33" s="5"/>
      <c r="I33" s="10"/>
      <c r="J33" s="27"/>
      <c r="M33" s="1"/>
      <c r="W33" s="1"/>
    </row>
    <row r="34" spans="1:23" ht="13" customHeight="1">
      <c r="A34" s="12"/>
      <c r="B34" s="13"/>
      <c r="C34" s="14"/>
      <c r="D34" s="31"/>
      <c r="E34" s="16"/>
      <c r="F34" s="17"/>
      <c r="G34" s="18"/>
      <c r="H34" s="14"/>
      <c r="I34" s="19"/>
      <c r="J34" s="28"/>
      <c r="M34" s="1"/>
      <c r="W34" s="1"/>
    </row>
    <row r="35" spans="1:23" s="71" customFormat="1" ht="13" customHeight="1">
      <c r="A35" s="117"/>
      <c r="B35" s="42"/>
      <c r="C35" s="43"/>
      <c r="D35" s="44"/>
      <c r="E35" s="45"/>
      <c r="F35" s="46"/>
      <c r="G35" s="47"/>
      <c r="H35" s="43"/>
      <c r="I35" s="118"/>
      <c r="J35" s="119"/>
      <c r="M35" s="73"/>
      <c r="O35" s="72"/>
      <c r="P35" s="72"/>
      <c r="Q35" s="72"/>
      <c r="R35" s="72"/>
      <c r="S35" s="72"/>
      <c r="T35" s="72"/>
      <c r="U35" s="72"/>
      <c r="V35" s="72"/>
      <c r="W35" s="73"/>
    </row>
    <row r="36" spans="1:23" s="71" customFormat="1" ht="13" customHeight="1">
      <c r="A36" s="88"/>
      <c r="B36" s="48" t="s">
        <v>54</v>
      </c>
      <c r="C36" s="49"/>
      <c r="D36" s="50"/>
      <c r="E36" s="48"/>
      <c r="F36" s="51"/>
      <c r="G36" s="52"/>
      <c r="H36" s="49"/>
      <c r="I36" s="86"/>
      <c r="J36" s="87"/>
      <c r="M36" s="73"/>
      <c r="O36" s="72"/>
      <c r="P36" s="72"/>
      <c r="Q36" s="72"/>
      <c r="R36" s="72"/>
      <c r="S36" s="72"/>
      <c r="T36" s="72"/>
      <c r="U36" s="72"/>
      <c r="V36" s="72"/>
      <c r="W36" s="73"/>
    </row>
    <row r="37" spans="1:23" ht="13" customHeight="1">
      <c r="A37" s="3"/>
      <c r="B37" s="4"/>
      <c r="C37" s="5"/>
      <c r="D37" s="30"/>
      <c r="E37" s="7"/>
      <c r="F37" s="8"/>
      <c r="G37" s="9"/>
      <c r="H37" s="5"/>
      <c r="I37" s="10"/>
      <c r="J37" s="27"/>
      <c r="M37" s="1"/>
      <c r="W37" s="1"/>
    </row>
    <row r="38" spans="1:23" ht="13" customHeight="1">
      <c r="A38" s="12"/>
      <c r="B38" s="13"/>
      <c r="C38" s="14"/>
      <c r="D38" s="31"/>
      <c r="E38" s="16"/>
      <c r="F38" s="17"/>
      <c r="G38" s="18"/>
      <c r="H38" s="14"/>
      <c r="I38" s="19"/>
      <c r="J38" s="28"/>
      <c r="M38" s="1"/>
      <c r="W38" s="1"/>
    </row>
  </sheetData>
  <mergeCells count="8">
    <mergeCell ref="G1:G2"/>
    <mergeCell ref="H1:J2"/>
    <mergeCell ref="A1:A2"/>
    <mergeCell ref="B1:B2"/>
    <mergeCell ref="C1:C2"/>
    <mergeCell ref="D1:D2"/>
    <mergeCell ref="E1:E2"/>
    <mergeCell ref="F1:F2"/>
  </mergeCells>
  <phoneticPr fontId="2"/>
  <conditionalFormatting sqref="F4 F22 F24 F26 F28 F30 F32 F34 F36 F38">
    <cfRule type="expression" dxfId="247" priority="5" stopIfTrue="1">
      <formula>AND(D4=1,E4="式")</formula>
    </cfRule>
    <cfRule type="expression" dxfId="246" priority="6" stopIfTrue="1">
      <formula>AND(D4=1,E4="か所")</formula>
    </cfRule>
  </conditionalFormatting>
  <conditionalFormatting sqref="F6 F8 F10 F12 F14 F16 F18 F20">
    <cfRule type="expression" dxfId="245" priority="1" stopIfTrue="1">
      <formula>AND(D6=1,E6="式")</formula>
    </cfRule>
    <cfRule type="expression" dxfId="244" priority="2" stopIfTrue="1">
      <formula>AND(D6=1,E6="か所")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BCA20-028B-4C6D-A83E-3261A626436D}">
  <sheetPr>
    <tabColor rgb="FFFFCC99"/>
  </sheetPr>
  <dimension ref="A1:Y74"/>
  <sheetViews>
    <sheetView showGridLines="0" showZeros="0" view="pageBreakPreview"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1" customWidth="1"/>
    <col min="12" max="13" width="9" style="11"/>
    <col min="14" max="14" width="10.26953125" style="11" bestFit="1" customWidth="1"/>
    <col min="15" max="15" width="9" style="11"/>
    <col min="16" max="23" width="9" style="26"/>
    <col min="24" max="16384" width="9" style="11"/>
  </cols>
  <sheetData>
    <row r="1" spans="1:25" s="2" customFormat="1" ht="13.5" customHeight="1">
      <c r="B1" s="201"/>
      <c r="C1" s="203" t="s">
        <v>1</v>
      </c>
      <c r="D1" s="203" t="s">
        <v>2</v>
      </c>
      <c r="E1" s="204" t="s">
        <v>3</v>
      </c>
      <c r="F1" s="203" t="s">
        <v>4</v>
      </c>
      <c r="G1" s="196" t="s">
        <v>5</v>
      </c>
      <c r="H1" s="196" t="s">
        <v>6</v>
      </c>
      <c r="I1" s="198" t="s">
        <v>7</v>
      </c>
      <c r="J1" s="198"/>
      <c r="K1" s="199"/>
      <c r="N1" s="1"/>
      <c r="P1" s="26"/>
      <c r="Q1" s="26"/>
      <c r="R1" s="26"/>
      <c r="S1" s="26"/>
      <c r="T1" s="26"/>
      <c r="U1" s="26"/>
      <c r="V1" s="26"/>
      <c r="W1" s="26"/>
    </row>
    <row r="2" spans="1:25" s="2" customFormat="1" ht="13.5" customHeight="1">
      <c r="B2" s="202"/>
      <c r="C2" s="197"/>
      <c r="D2" s="197"/>
      <c r="E2" s="205"/>
      <c r="F2" s="197"/>
      <c r="G2" s="197"/>
      <c r="H2" s="197"/>
      <c r="I2" s="197"/>
      <c r="J2" s="197"/>
      <c r="K2" s="200"/>
      <c r="N2" s="1"/>
      <c r="P2" s="26"/>
      <c r="Q2" s="26"/>
      <c r="R2" s="26"/>
      <c r="S2" s="26"/>
      <c r="T2" s="26"/>
      <c r="U2" s="26"/>
      <c r="V2" s="26"/>
      <c r="W2" s="26"/>
      <c r="X2" s="34"/>
      <c r="Y2" s="33"/>
    </row>
    <row r="3" spans="1:25" ht="13" customHeight="1">
      <c r="A3" s="69">
        <v>1</v>
      </c>
      <c r="B3" s="3"/>
      <c r="C3" s="4"/>
      <c r="D3" s="5"/>
      <c r="E3" s="30"/>
      <c r="F3" s="7"/>
      <c r="G3" s="8"/>
      <c r="H3" s="9"/>
      <c r="I3" s="5"/>
      <c r="J3" s="10"/>
      <c r="K3" s="27"/>
      <c r="N3" s="1"/>
      <c r="X3" s="1"/>
    </row>
    <row r="4" spans="1:25" ht="13" customHeight="1">
      <c r="A4" s="69">
        <f t="shared" ref="A4:A38" si="0">A3+1</f>
        <v>2</v>
      </c>
      <c r="B4" s="12" t="s">
        <v>84</v>
      </c>
      <c r="C4" s="13" t="s">
        <v>65</v>
      </c>
      <c r="D4" s="14"/>
      <c r="E4" s="31"/>
      <c r="F4" s="16"/>
      <c r="G4" s="17"/>
      <c r="H4" s="18"/>
      <c r="I4" s="14"/>
      <c r="J4" s="19"/>
      <c r="K4" s="28"/>
      <c r="N4" s="1"/>
      <c r="X4" s="1"/>
    </row>
    <row r="5" spans="1:25" ht="13" customHeight="1">
      <c r="A5" s="69">
        <f t="shared" si="0"/>
        <v>3</v>
      </c>
      <c r="B5" s="3"/>
      <c r="C5" s="4"/>
      <c r="D5" s="5"/>
      <c r="E5" s="74"/>
      <c r="F5" s="7"/>
      <c r="G5" s="8"/>
      <c r="H5" s="57"/>
      <c r="I5" s="5"/>
      <c r="J5" s="10"/>
      <c r="K5" s="64"/>
      <c r="N5" s="76"/>
      <c r="P5" s="75"/>
      <c r="Q5" s="75"/>
      <c r="R5" s="75"/>
      <c r="S5" s="75"/>
      <c r="T5" s="75"/>
      <c r="U5" s="75"/>
      <c r="V5" s="75"/>
      <c r="W5" s="75"/>
      <c r="X5" s="76"/>
    </row>
    <row r="6" spans="1:25" s="98" customFormat="1" ht="13" customHeight="1">
      <c r="A6" s="101">
        <f t="shared" si="0"/>
        <v>4</v>
      </c>
      <c r="B6" s="12"/>
      <c r="C6" s="13" t="s">
        <v>86</v>
      </c>
      <c r="D6" s="14" t="s">
        <v>473</v>
      </c>
      <c r="E6" s="77">
        <v>7</v>
      </c>
      <c r="F6" s="16" t="s">
        <v>88</v>
      </c>
      <c r="G6" s="17"/>
      <c r="H6" s="58"/>
      <c r="I6" s="14"/>
      <c r="J6" s="19"/>
      <c r="K6" s="65"/>
      <c r="N6" s="99"/>
      <c r="P6" s="100"/>
      <c r="Q6" s="100"/>
      <c r="R6" s="100"/>
      <c r="S6" s="100"/>
      <c r="T6" s="100"/>
      <c r="U6" s="100"/>
      <c r="V6" s="100"/>
      <c r="W6" s="100"/>
      <c r="X6" s="99"/>
    </row>
    <row r="7" spans="1:25" ht="13" customHeight="1">
      <c r="A7" s="69">
        <f t="shared" si="0"/>
        <v>5</v>
      </c>
      <c r="B7" s="3"/>
      <c r="C7" s="4"/>
      <c r="D7" s="5"/>
      <c r="E7" s="74"/>
      <c r="F7" s="7"/>
      <c r="G7" s="8"/>
      <c r="H7" s="57"/>
      <c r="I7" s="5"/>
      <c r="J7" s="10"/>
      <c r="K7" s="64"/>
      <c r="N7" s="76"/>
      <c r="P7" s="75"/>
      <c r="Q7" s="75"/>
      <c r="R7" s="75"/>
      <c r="S7" s="75"/>
      <c r="T7" s="75"/>
      <c r="U7" s="75"/>
      <c r="V7" s="75"/>
      <c r="W7" s="75"/>
      <c r="X7" s="76"/>
    </row>
    <row r="8" spans="1:25" s="98" customFormat="1" ht="13" customHeight="1">
      <c r="A8" s="101">
        <f t="shared" si="0"/>
        <v>6</v>
      </c>
      <c r="B8" s="12"/>
      <c r="C8" s="13" t="s">
        <v>474</v>
      </c>
      <c r="D8" s="14" t="s">
        <v>475</v>
      </c>
      <c r="E8" s="77">
        <v>4</v>
      </c>
      <c r="F8" s="16" t="s">
        <v>88</v>
      </c>
      <c r="G8" s="17"/>
      <c r="H8" s="58"/>
      <c r="I8" s="14"/>
      <c r="J8" s="19"/>
      <c r="K8" s="65"/>
      <c r="N8" s="99"/>
      <c r="P8" s="100"/>
      <c r="Q8" s="100"/>
      <c r="R8" s="100"/>
      <c r="S8" s="100"/>
      <c r="T8" s="100"/>
      <c r="U8" s="100"/>
      <c r="V8" s="100"/>
      <c r="W8" s="100"/>
      <c r="X8" s="99"/>
    </row>
    <row r="9" spans="1:25" ht="13" customHeight="1">
      <c r="A9" s="69">
        <f t="shared" si="0"/>
        <v>7</v>
      </c>
      <c r="B9" s="3"/>
      <c r="C9" s="4"/>
      <c r="D9" s="39"/>
      <c r="E9" s="74"/>
      <c r="F9" s="7"/>
      <c r="G9" s="8"/>
      <c r="H9" s="57"/>
      <c r="I9" s="5"/>
      <c r="J9" s="10"/>
      <c r="K9" s="64"/>
      <c r="N9" s="76"/>
      <c r="P9" s="75"/>
      <c r="Q9" s="75"/>
      <c r="R9" s="75"/>
      <c r="S9" s="75"/>
      <c r="T9" s="75"/>
      <c r="U9" s="75"/>
      <c r="V9" s="75"/>
      <c r="W9" s="75"/>
      <c r="X9" s="76"/>
    </row>
    <row r="10" spans="1:25" s="98" customFormat="1" ht="13" customHeight="1">
      <c r="A10" s="101">
        <f t="shared" si="0"/>
        <v>8</v>
      </c>
      <c r="B10" s="12"/>
      <c r="C10" s="13" t="s">
        <v>476</v>
      </c>
      <c r="D10" s="40" t="s">
        <v>477</v>
      </c>
      <c r="E10" s="77">
        <v>1</v>
      </c>
      <c r="F10" s="16" t="s">
        <v>88</v>
      </c>
      <c r="G10" s="17"/>
      <c r="H10" s="58"/>
      <c r="I10" s="14"/>
      <c r="J10" s="19"/>
      <c r="K10" s="65"/>
      <c r="N10" s="99"/>
      <c r="P10" s="100"/>
      <c r="Q10" s="100"/>
      <c r="R10" s="100"/>
      <c r="S10" s="100"/>
      <c r="T10" s="100"/>
      <c r="U10" s="100"/>
      <c r="V10" s="100"/>
      <c r="W10" s="100"/>
      <c r="X10" s="99"/>
    </row>
    <row r="11" spans="1:25" ht="13" customHeight="1">
      <c r="A11" s="69">
        <f t="shared" si="0"/>
        <v>9</v>
      </c>
      <c r="B11" s="3"/>
      <c r="C11" s="4"/>
      <c r="D11" s="39" t="s">
        <v>753</v>
      </c>
      <c r="E11" s="74"/>
      <c r="F11" s="7"/>
      <c r="G11" s="8"/>
      <c r="H11" s="57"/>
      <c r="I11" s="5"/>
      <c r="J11" s="10"/>
      <c r="K11" s="64"/>
      <c r="N11" s="76"/>
      <c r="P11" s="75"/>
      <c r="Q11" s="75"/>
      <c r="R11" s="75"/>
      <c r="S11" s="75"/>
      <c r="T11" s="75"/>
      <c r="U11" s="75"/>
      <c r="V11" s="75"/>
      <c r="W11" s="75"/>
      <c r="X11" s="76"/>
    </row>
    <row r="12" spans="1:25" s="98" customFormat="1" ht="13" customHeight="1">
      <c r="A12" s="101">
        <f t="shared" si="0"/>
        <v>10</v>
      </c>
      <c r="B12" s="12"/>
      <c r="C12" s="13" t="s">
        <v>478</v>
      </c>
      <c r="D12" s="40" t="s">
        <v>752</v>
      </c>
      <c r="E12" s="77">
        <v>4</v>
      </c>
      <c r="F12" s="16" t="s">
        <v>88</v>
      </c>
      <c r="G12" s="17"/>
      <c r="H12" s="58"/>
      <c r="I12" s="14"/>
      <c r="J12" s="19"/>
      <c r="K12" s="65"/>
      <c r="N12" s="99"/>
      <c r="P12" s="100"/>
      <c r="Q12" s="100"/>
      <c r="R12" s="100"/>
      <c r="S12" s="100"/>
      <c r="T12" s="100"/>
      <c r="U12" s="100"/>
      <c r="V12" s="100"/>
      <c r="W12" s="100"/>
      <c r="X12" s="99"/>
    </row>
    <row r="13" spans="1:25" ht="13" customHeight="1">
      <c r="A13" s="69">
        <f t="shared" si="0"/>
        <v>11</v>
      </c>
      <c r="B13" s="3"/>
      <c r="C13" s="4"/>
      <c r="D13" s="5"/>
      <c r="E13" s="74"/>
      <c r="F13" s="7"/>
      <c r="G13" s="8"/>
      <c r="H13" s="57"/>
      <c r="I13" s="5"/>
      <c r="J13" s="10"/>
      <c r="K13" s="64"/>
      <c r="N13" s="76"/>
      <c r="P13" s="75"/>
      <c r="Q13" s="75"/>
      <c r="R13" s="75"/>
      <c r="S13" s="75"/>
      <c r="T13" s="75"/>
      <c r="U13" s="75"/>
      <c r="V13" s="75"/>
      <c r="W13" s="75"/>
      <c r="X13" s="76"/>
    </row>
    <row r="14" spans="1:25" s="98" customFormat="1" ht="13" customHeight="1">
      <c r="A14" s="101">
        <f t="shared" si="0"/>
        <v>12</v>
      </c>
      <c r="B14" s="12"/>
      <c r="C14" s="13" t="s">
        <v>87</v>
      </c>
      <c r="D14" s="14" t="s">
        <v>754</v>
      </c>
      <c r="E14" s="77">
        <v>3</v>
      </c>
      <c r="F14" s="16" t="s">
        <v>88</v>
      </c>
      <c r="G14" s="17"/>
      <c r="H14" s="58"/>
      <c r="I14" s="14"/>
      <c r="J14" s="19"/>
      <c r="K14" s="65"/>
      <c r="N14" s="99"/>
      <c r="P14" s="100"/>
      <c r="Q14" s="100"/>
      <c r="R14" s="100"/>
      <c r="S14" s="100"/>
      <c r="T14" s="100"/>
      <c r="U14" s="100"/>
      <c r="V14" s="100"/>
      <c r="W14" s="100"/>
      <c r="X14" s="99"/>
    </row>
    <row r="15" spans="1:25" ht="13" customHeight="1">
      <c r="A15" s="69">
        <f t="shared" si="0"/>
        <v>13</v>
      </c>
      <c r="B15" s="3"/>
      <c r="C15" s="4"/>
      <c r="D15" s="5"/>
      <c r="E15" s="74"/>
      <c r="F15" s="7"/>
      <c r="G15" s="8"/>
      <c r="H15" s="57"/>
      <c r="I15" s="5"/>
      <c r="J15" s="10"/>
      <c r="K15" s="64"/>
      <c r="N15" s="76"/>
      <c r="P15" s="75"/>
      <c r="Q15" s="75"/>
      <c r="R15" s="75"/>
      <c r="S15" s="75"/>
      <c r="T15" s="75"/>
      <c r="U15" s="75"/>
      <c r="V15" s="75"/>
      <c r="W15" s="75"/>
      <c r="X15" s="76"/>
    </row>
    <row r="16" spans="1:25" s="98" customFormat="1" ht="13" customHeight="1">
      <c r="A16" s="101">
        <f t="shared" si="0"/>
        <v>14</v>
      </c>
      <c r="B16" s="12"/>
      <c r="C16" s="13" t="s">
        <v>87</v>
      </c>
      <c r="D16" s="14" t="s">
        <v>755</v>
      </c>
      <c r="E16" s="77">
        <v>1</v>
      </c>
      <c r="F16" s="16" t="s">
        <v>88</v>
      </c>
      <c r="G16" s="17"/>
      <c r="H16" s="58"/>
      <c r="I16" s="14"/>
      <c r="J16" s="19"/>
      <c r="K16" s="65"/>
      <c r="N16" s="99"/>
      <c r="P16" s="100"/>
      <c r="Q16" s="100"/>
      <c r="R16" s="100"/>
      <c r="S16" s="100"/>
      <c r="T16" s="100"/>
      <c r="U16" s="100"/>
      <c r="V16" s="100"/>
      <c r="W16" s="100"/>
      <c r="X16" s="99"/>
    </row>
    <row r="17" spans="1:24" ht="13" customHeight="1">
      <c r="A17" s="69">
        <f t="shared" si="0"/>
        <v>15</v>
      </c>
      <c r="B17" s="3"/>
      <c r="C17" s="4"/>
      <c r="D17" s="5"/>
      <c r="E17" s="74"/>
      <c r="F17" s="7"/>
      <c r="G17" s="8"/>
      <c r="H17" s="57"/>
      <c r="I17" s="5"/>
      <c r="J17" s="10"/>
      <c r="K17" s="64"/>
      <c r="N17" s="76"/>
      <c r="P17" s="75"/>
      <c r="Q17" s="75"/>
      <c r="R17" s="75"/>
      <c r="S17" s="75"/>
      <c r="T17" s="75"/>
      <c r="U17" s="75"/>
      <c r="V17" s="75"/>
      <c r="W17" s="75"/>
      <c r="X17" s="76"/>
    </row>
    <row r="18" spans="1:24" s="98" customFormat="1" ht="13" customHeight="1">
      <c r="A18" s="101">
        <f t="shared" si="0"/>
        <v>16</v>
      </c>
      <c r="B18" s="12"/>
      <c r="C18" s="13" t="s">
        <v>479</v>
      </c>
      <c r="D18" s="14" t="s">
        <v>480</v>
      </c>
      <c r="E18" s="77">
        <v>2</v>
      </c>
      <c r="F18" s="16" t="s">
        <v>88</v>
      </c>
      <c r="G18" s="17"/>
      <c r="H18" s="58"/>
      <c r="I18" s="14"/>
      <c r="J18" s="19"/>
      <c r="K18" s="65"/>
      <c r="N18" s="99"/>
      <c r="P18" s="100"/>
      <c r="Q18" s="100"/>
      <c r="R18" s="100"/>
      <c r="S18" s="100"/>
      <c r="T18" s="100"/>
      <c r="U18" s="100"/>
      <c r="V18" s="100"/>
      <c r="W18" s="100"/>
      <c r="X18" s="99"/>
    </row>
    <row r="19" spans="1:24" ht="13" customHeight="1">
      <c r="A19" s="69">
        <f t="shared" si="0"/>
        <v>17</v>
      </c>
      <c r="B19" s="3"/>
      <c r="C19" s="4"/>
      <c r="D19" s="5"/>
      <c r="E19" s="74"/>
      <c r="F19" s="7"/>
      <c r="G19" s="8"/>
      <c r="H19" s="57"/>
      <c r="I19" s="5"/>
      <c r="J19" s="10"/>
      <c r="K19" s="64"/>
      <c r="N19" s="76"/>
      <c r="P19" s="75"/>
      <c r="Q19" s="75"/>
      <c r="R19" s="75"/>
      <c r="S19" s="75"/>
      <c r="T19" s="75"/>
      <c r="U19" s="75"/>
      <c r="V19" s="75"/>
      <c r="W19" s="75"/>
      <c r="X19" s="76"/>
    </row>
    <row r="20" spans="1:24" s="98" customFormat="1" ht="13" customHeight="1">
      <c r="A20" s="101">
        <f t="shared" si="0"/>
        <v>18</v>
      </c>
      <c r="B20" s="12"/>
      <c r="C20" s="13" t="s">
        <v>481</v>
      </c>
      <c r="D20" s="14" t="s">
        <v>482</v>
      </c>
      <c r="E20" s="77">
        <v>2</v>
      </c>
      <c r="F20" s="16" t="s">
        <v>89</v>
      </c>
      <c r="G20" s="17"/>
      <c r="H20" s="58"/>
      <c r="I20" s="14"/>
      <c r="J20" s="19"/>
      <c r="K20" s="65"/>
      <c r="N20" s="99"/>
      <c r="P20" s="100"/>
      <c r="Q20" s="100"/>
      <c r="R20" s="100"/>
      <c r="S20" s="100"/>
      <c r="T20" s="100"/>
      <c r="U20" s="100"/>
      <c r="V20" s="100"/>
      <c r="W20" s="100"/>
      <c r="X20" s="99"/>
    </row>
    <row r="21" spans="1:24" s="66" customFormat="1" ht="13" customHeight="1">
      <c r="A21" s="78">
        <f t="shared" si="0"/>
        <v>19</v>
      </c>
      <c r="B21" s="3"/>
      <c r="C21" s="4"/>
      <c r="D21" s="5"/>
      <c r="E21" s="74"/>
      <c r="F21" s="7"/>
      <c r="G21" s="8"/>
      <c r="H21" s="57"/>
      <c r="I21" s="5"/>
      <c r="J21" s="10"/>
      <c r="K21" s="64"/>
      <c r="N21" s="67"/>
      <c r="P21" s="68"/>
      <c r="Q21" s="68"/>
      <c r="R21" s="68"/>
      <c r="S21" s="68"/>
      <c r="T21" s="68"/>
      <c r="U21" s="68"/>
      <c r="V21" s="68"/>
      <c r="W21" s="68"/>
      <c r="X21" s="67"/>
    </row>
    <row r="22" spans="1:24" s="66" customFormat="1" ht="13" customHeight="1">
      <c r="A22" s="78">
        <f t="shared" si="0"/>
        <v>20</v>
      </c>
      <c r="B22" s="12"/>
      <c r="C22" s="13" t="s">
        <v>483</v>
      </c>
      <c r="D22" s="14"/>
      <c r="E22" s="77">
        <v>1</v>
      </c>
      <c r="F22" s="16" t="s">
        <v>484</v>
      </c>
      <c r="G22" s="17"/>
      <c r="H22" s="58"/>
      <c r="I22" s="14"/>
      <c r="J22" s="19"/>
      <c r="K22" s="65"/>
      <c r="N22" s="67"/>
      <c r="P22" s="68"/>
      <c r="Q22" s="68"/>
      <c r="R22" s="68"/>
      <c r="S22" s="68"/>
      <c r="T22" s="68"/>
      <c r="U22" s="68"/>
      <c r="V22" s="68"/>
      <c r="W22" s="68"/>
      <c r="X22" s="67"/>
    </row>
    <row r="23" spans="1:24" ht="13" customHeight="1">
      <c r="A23" s="69">
        <f t="shared" si="0"/>
        <v>21</v>
      </c>
      <c r="B23" s="3"/>
      <c r="C23" s="4"/>
      <c r="D23" s="5"/>
      <c r="E23" s="74"/>
      <c r="F23" s="7"/>
      <c r="G23" s="8"/>
      <c r="H23" s="57"/>
      <c r="I23" s="5"/>
      <c r="J23" s="10"/>
      <c r="K23" s="64"/>
      <c r="N23" s="1"/>
      <c r="X23" s="1"/>
    </row>
    <row r="24" spans="1:24" ht="13" customHeight="1">
      <c r="A24" s="69">
        <f t="shared" si="0"/>
        <v>22</v>
      </c>
      <c r="B24" s="12"/>
      <c r="C24" s="13"/>
      <c r="D24" s="14"/>
      <c r="E24" s="77"/>
      <c r="F24" s="16"/>
      <c r="G24" s="17"/>
      <c r="H24" s="58"/>
      <c r="I24" s="14"/>
      <c r="J24" s="19"/>
      <c r="K24" s="65"/>
      <c r="N24" s="1"/>
      <c r="X24" s="1"/>
    </row>
    <row r="25" spans="1:24" ht="13" customHeight="1">
      <c r="A25" s="69">
        <f t="shared" si="0"/>
        <v>23</v>
      </c>
      <c r="B25" s="3"/>
      <c r="C25" s="4"/>
      <c r="D25" s="5"/>
      <c r="E25" s="74"/>
      <c r="F25" s="7"/>
      <c r="G25" s="8"/>
      <c r="H25" s="57"/>
      <c r="I25" s="5"/>
      <c r="J25" s="10"/>
      <c r="K25" s="64"/>
      <c r="N25" s="1"/>
      <c r="X25" s="1"/>
    </row>
    <row r="26" spans="1:24" ht="13" customHeight="1">
      <c r="A26" s="69">
        <f t="shared" si="0"/>
        <v>24</v>
      </c>
      <c r="B26" s="12"/>
      <c r="C26" s="13"/>
      <c r="D26" s="14"/>
      <c r="E26" s="77"/>
      <c r="F26" s="16"/>
      <c r="G26" s="17"/>
      <c r="H26" s="58"/>
      <c r="I26" s="14"/>
      <c r="J26" s="19"/>
      <c r="K26" s="65"/>
      <c r="N26" s="1"/>
      <c r="X26" s="1"/>
    </row>
    <row r="27" spans="1:24" ht="13" customHeight="1">
      <c r="A27" s="69">
        <f t="shared" si="0"/>
        <v>25</v>
      </c>
      <c r="B27" s="3"/>
      <c r="C27" s="4"/>
      <c r="D27" s="5"/>
      <c r="E27" s="74"/>
      <c r="F27" s="7"/>
      <c r="G27" s="8"/>
      <c r="H27" s="57"/>
      <c r="I27" s="5"/>
      <c r="J27" s="10"/>
      <c r="K27" s="64"/>
      <c r="N27" s="1"/>
      <c r="X27" s="1"/>
    </row>
    <row r="28" spans="1:24" ht="13" customHeight="1">
      <c r="A28" s="69">
        <f t="shared" si="0"/>
        <v>26</v>
      </c>
      <c r="B28" s="12"/>
      <c r="C28" s="13"/>
      <c r="D28" s="14"/>
      <c r="E28" s="77"/>
      <c r="F28" s="16"/>
      <c r="G28" s="17"/>
      <c r="H28" s="58"/>
      <c r="I28" s="14"/>
      <c r="J28" s="19"/>
      <c r="K28" s="65"/>
      <c r="N28" s="1"/>
      <c r="X28" s="1"/>
    </row>
    <row r="29" spans="1:24" ht="13" customHeight="1">
      <c r="A29" s="69">
        <f t="shared" si="0"/>
        <v>27</v>
      </c>
      <c r="B29" s="3"/>
      <c r="C29" s="4"/>
      <c r="D29" s="5"/>
      <c r="E29" s="74"/>
      <c r="F29" s="7"/>
      <c r="G29" s="8"/>
      <c r="H29" s="57"/>
      <c r="I29" s="5"/>
      <c r="J29" s="10"/>
      <c r="K29" s="64"/>
      <c r="N29" s="1"/>
      <c r="X29" s="1"/>
    </row>
    <row r="30" spans="1:24" ht="13" customHeight="1">
      <c r="A30" s="69">
        <f t="shared" si="0"/>
        <v>28</v>
      </c>
      <c r="B30" s="12"/>
      <c r="C30" s="13"/>
      <c r="D30" s="14"/>
      <c r="E30" s="77"/>
      <c r="F30" s="16"/>
      <c r="G30" s="17"/>
      <c r="H30" s="58"/>
      <c r="I30" s="14"/>
      <c r="J30" s="19"/>
      <c r="K30" s="65"/>
      <c r="N30" s="1"/>
      <c r="X30" s="1"/>
    </row>
    <row r="31" spans="1:24" ht="13" customHeight="1">
      <c r="A31" s="69">
        <f t="shared" si="0"/>
        <v>29</v>
      </c>
      <c r="B31" s="3"/>
      <c r="C31" s="4"/>
      <c r="D31" s="5"/>
      <c r="E31" s="74"/>
      <c r="F31" s="7"/>
      <c r="G31" s="8"/>
      <c r="H31" s="57"/>
      <c r="I31" s="5"/>
      <c r="J31" s="10"/>
      <c r="K31" s="64"/>
      <c r="N31" s="1"/>
      <c r="X31" s="1"/>
    </row>
    <row r="32" spans="1:24" ht="13" customHeight="1">
      <c r="A32" s="69">
        <f t="shared" si="0"/>
        <v>30</v>
      </c>
      <c r="B32" s="12"/>
      <c r="C32" s="13"/>
      <c r="D32" s="14"/>
      <c r="E32" s="77"/>
      <c r="F32" s="16"/>
      <c r="G32" s="17"/>
      <c r="H32" s="58"/>
      <c r="I32" s="14"/>
      <c r="J32" s="19"/>
      <c r="K32" s="65"/>
      <c r="N32" s="1"/>
      <c r="X32" s="1"/>
    </row>
    <row r="33" spans="1:25" ht="13" customHeight="1">
      <c r="A33" s="69">
        <f t="shared" si="0"/>
        <v>31</v>
      </c>
      <c r="B33" s="3"/>
      <c r="C33" s="4"/>
      <c r="D33" s="5"/>
      <c r="E33" s="30"/>
      <c r="F33" s="7"/>
      <c r="G33" s="8"/>
      <c r="H33" s="9"/>
      <c r="I33" s="5"/>
      <c r="J33" s="10"/>
      <c r="K33" s="27"/>
      <c r="N33" s="1"/>
      <c r="X33" s="1"/>
    </row>
    <row r="34" spans="1:25" ht="13" customHeight="1">
      <c r="A34" s="69">
        <f t="shared" si="0"/>
        <v>32</v>
      </c>
      <c r="B34" s="12"/>
      <c r="C34" s="13"/>
      <c r="D34" s="14"/>
      <c r="E34" s="31"/>
      <c r="F34" s="16"/>
      <c r="G34" s="17"/>
      <c r="H34" s="18"/>
      <c r="I34" s="14"/>
      <c r="J34" s="19"/>
      <c r="K34" s="28"/>
      <c r="N34" s="1"/>
      <c r="X34" s="1"/>
    </row>
    <row r="35" spans="1:25" s="71" customFormat="1" ht="13" customHeight="1">
      <c r="A35" s="95">
        <f t="shared" si="0"/>
        <v>33</v>
      </c>
      <c r="B35" s="117"/>
      <c r="C35" s="42"/>
      <c r="D35" s="43"/>
      <c r="E35" s="44"/>
      <c r="F35" s="45"/>
      <c r="G35" s="46"/>
      <c r="H35" s="47"/>
      <c r="I35" s="43"/>
      <c r="J35" s="118"/>
      <c r="K35" s="119"/>
      <c r="N35" s="73"/>
      <c r="P35" s="72"/>
      <c r="Q35" s="72"/>
      <c r="R35" s="72"/>
      <c r="S35" s="72"/>
      <c r="T35" s="72"/>
      <c r="U35" s="72"/>
      <c r="V35" s="72"/>
      <c r="W35" s="72"/>
      <c r="X35" s="73"/>
    </row>
    <row r="36" spans="1:25" s="71" customFormat="1" ht="13" customHeight="1">
      <c r="A36" s="95">
        <f t="shared" si="0"/>
        <v>34</v>
      </c>
      <c r="B36" s="88"/>
      <c r="C36" s="48" t="s">
        <v>0</v>
      </c>
      <c r="D36" s="49"/>
      <c r="E36" s="50"/>
      <c r="F36" s="48"/>
      <c r="G36" s="51"/>
      <c r="H36" s="52"/>
      <c r="I36" s="49"/>
      <c r="J36" s="86"/>
      <c r="K36" s="87"/>
      <c r="N36" s="73"/>
      <c r="P36" s="72"/>
      <c r="Q36" s="72"/>
      <c r="R36" s="72"/>
      <c r="S36" s="72"/>
      <c r="T36" s="72"/>
      <c r="U36" s="72"/>
      <c r="V36" s="72"/>
      <c r="W36" s="72"/>
      <c r="X36" s="73"/>
    </row>
    <row r="37" spans="1:25" ht="13" customHeight="1">
      <c r="A37" s="69">
        <f t="shared" si="0"/>
        <v>35</v>
      </c>
      <c r="B37" s="3"/>
      <c r="C37" s="4"/>
      <c r="D37" s="5"/>
      <c r="E37" s="30"/>
      <c r="F37" s="7"/>
      <c r="G37" s="8"/>
      <c r="H37" s="9"/>
      <c r="I37" s="5"/>
      <c r="J37" s="10"/>
      <c r="K37" s="27"/>
      <c r="N37" s="1"/>
      <c r="X37" s="1"/>
    </row>
    <row r="38" spans="1:25" ht="13" customHeight="1">
      <c r="A38" s="69">
        <f t="shared" si="0"/>
        <v>36</v>
      </c>
      <c r="B38" s="12"/>
      <c r="C38" s="13"/>
      <c r="D38" s="14"/>
      <c r="E38" s="31"/>
      <c r="F38" s="16"/>
      <c r="G38" s="17"/>
      <c r="H38" s="18"/>
      <c r="I38" s="14"/>
      <c r="J38" s="19"/>
      <c r="K38" s="29"/>
      <c r="N38" s="1"/>
      <c r="X38" s="1"/>
    </row>
    <row r="39" spans="1:25" ht="13" customHeight="1">
      <c r="B39" s="3"/>
      <c r="C39" s="4"/>
      <c r="D39" s="5"/>
      <c r="E39" s="30"/>
      <c r="F39" s="7"/>
      <c r="G39" s="8"/>
      <c r="H39" s="9"/>
      <c r="I39" s="5"/>
      <c r="J39" s="10"/>
      <c r="K39" s="27"/>
      <c r="N39" s="1"/>
      <c r="X39" s="1"/>
    </row>
    <row r="40" spans="1:25" ht="13" customHeight="1">
      <c r="B40" s="12"/>
      <c r="C40" s="13"/>
      <c r="D40" s="14"/>
      <c r="E40" s="31"/>
      <c r="F40" s="16"/>
      <c r="G40" s="17"/>
      <c r="H40" s="18">
        <f>IF(C40&lt;&gt;"計",ROUND(E40*G40,0),SUM(H$1:H39))</f>
        <v>0</v>
      </c>
      <c r="I40" s="14"/>
      <c r="J40" s="19"/>
      <c r="K40" s="28"/>
      <c r="N40" s="1">
        <f>MIN(P40,R40,T40,V40,X40)</f>
        <v>0</v>
      </c>
      <c r="O40" s="11" t="str">
        <f>IF(S40&lt;&gt;"",S40,IF(Q40&lt;&gt;"",Q40,IF(U40&lt;&gt;"",U40,IF(W40&lt;&gt;"",W40,Y40))))</f>
        <v/>
      </c>
      <c r="P40" s="26" t="str">
        <f>IFERROR(VLOOKUP(M40,#REF!,3,0),"")</f>
        <v/>
      </c>
      <c r="Q40" s="26" t="str">
        <f>IFERROR(VLOOKUP(M40,#REF!,4,0),"")</f>
        <v/>
      </c>
      <c r="R40" s="26" t="str">
        <f>IFERROR(VLOOKUP(M40,#REF!,3,0),"")</f>
        <v/>
      </c>
      <c r="S40" s="26" t="str">
        <f>IFERROR(VLOOKUP(M40,#REF!,4,0),"")</f>
        <v/>
      </c>
      <c r="T40" s="26" t="str">
        <f>IFERROR(VLOOKUP(M40,#REF!,10,0),"")</f>
        <v/>
      </c>
      <c r="U40" s="26" t="str">
        <f>IFERROR(VLOOKUP(M40,#REF!,1,0),"")</f>
        <v/>
      </c>
      <c r="V40" s="26" t="str">
        <f>IFERROR(VLOOKUP(M40,#REF!,10,0),"")</f>
        <v/>
      </c>
      <c r="W40" s="26" t="str">
        <f>IFERROR(VLOOKUP(M40,#REF!,1,0),"")</f>
        <v/>
      </c>
      <c r="X40" s="1" t="str">
        <f>IFERROR(VLOOKUP(M40,#REF!,10,0),"")</f>
        <v/>
      </c>
      <c r="Y40" s="11" t="str">
        <f>IFERROR(VLOOKUP(M40,#REF!,1,0),"")</f>
        <v/>
      </c>
    </row>
    <row r="41" spans="1:25" ht="13" customHeight="1">
      <c r="B41" s="3"/>
      <c r="C41" s="4"/>
      <c r="D41" s="5"/>
      <c r="E41" s="30"/>
      <c r="F41" s="7"/>
      <c r="G41" s="8"/>
      <c r="H41" s="9"/>
      <c r="I41" s="5"/>
      <c r="J41" s="10"/>
      <c r="K41" s="27"/>
      <c r="N41" s="1"/>
      <c r="X41" s="1"/>
    </row>
    <row r="42" spans="1:25" ht="13" customHeight="1">
      <c r="B42" s="12"/>
      <c r="C42" s="13"/>
      <c r="D42" s="14"/>
      <c r="E42" s="31"/>
      <c r="F42" s="16"/>
      <c r="G42" s="17"/>
      <c r="H42" s="18">
        <f>IF(C42&lt;&gt;"計",ROUND(E42*G42,0),SUM(H$1:H41))</f>
        <v>0</v>
      </c>
      <c r="I42" s="14"/>
      <c r="J42" s="19"/>
      <c r="K42" s="28"/>
      <c r="N42" s="1">
        <f>MIN(P42,R42,T42,V42,X42)</f>
        <v>0</v>
      </c>
      <c r="O42" s="11" t="str">
        <f>IF(S42&lt;&gt;"",S42,IF(Q42&lt;&gt;"",Q42,IF(U42&lt;&gt;"",U42,IF(W42&lt;&gt;"",W42,Y42))))</f>
        <v/>
      </c>
      <c r="P42" s="26" t="str">
        <f>IFERROR(VLOOKUP(M42,#REF!,3,0),"")</f>
        <v/>
      </c>
      <c r="Q42" s="26" t="str">
        <f>IFERROR(VLOOKUP(M42,#REF!,4,0),"")</f>
        <v/>
      </c>
      <c r="R42" s="26" t="str">
        <f>IFERROR(VLOOKUP(M42,#REF!,3,0),"")</f>
        <v/>
      </c>
      <c r="S42" s="26" t="str">
        <f>IFERROR(VLOOKUP(M42,#REF!,4,0),"")</f>
        <v/>
      </c>
      <c r="T42" s="26" t="str">
        <f>IFERROR(VLOOKUP(M42,#REF!,10,0),"")</f>
        <v/>
      </c>
      <c r="U42" s="26" t="str">
        <f>IFERROR(VLOOKUP(M42,#REF!,1,0),"")</f>
        <v/>
      </c>
      <c r="V42" s="26" t="str">
        <f>IFERROR(VLOOKUP(M42,#REF!,10,0),"")</f>
        <v/>
      </c>
      <c r="W42" s="26" t="str">
        <f>IFERROR(VLOOKUP(M42,#REF!,1,0),"")</f>
        <v/>
      </c>
      <c r="X42" s="1" t="str">
        <f>IFERROR(VLOOKUP(M42,#REF!,10,0),"")</f>
        <v/>
      </c>
      <c r="Y42" s="11" t="str">
        <f>IFERROR(VLOOKUP(M42,#REF!,1,0),"")</f>
        <v/>
      </c>
    </row>
    <row r="43" spans="1:25" ht="13" customHeight="1">
      <c r="B43" s="3"/>
      <c r="C43" s="4"/>
      <c r="D43" s="5"/>
      <c r="E43" s="30"/>
      <c r="F43" s="7"/>
      <c r="G43" s="8"/>
      <c r="H43" s="9"/>
      <c r="I43" s="5"/>
      <c r="J43" s="10"/>
      <c r="K43" s="27"/>
      <c r="N43" s="1"/>
      <c r="X43" s="1"/>
    </row>
    <row r="44" spans="1:25" ht="13" customHeight="1">
      <c r="B44" s="12"/>
      <c r="C44" s="13"/>
      <c r="D44" s="14"/>
      <c r="E44" s="31"/>
      <c r="F44" s="16"/>
      <c r="G44" s="17"/>
      <c r="H44" s="18">
        <f>IF(C44&lt;&gt;"計",ROUND(E44*G44,0),SUM(H$1:H43))</f>
        <v>0</v>
      </c>
      <c r="I44" s="14"/>
      <c r="J44" s="19"/>
      <c r="K44" s="28"/>
      <c r="N44" s="1">
        <f>MIN(P44,R44,T44,V44,X44)</f>
        <v>0</v>
      </c>
      <c r="O44" s="11" t="str">
        <f>IF(S44&lt;&gt;"",S44,IF(Q44&lt;&gt;"",Q44,IF(U44&lt;&gt;"",U44,IF(W44&lt;&gt;"",W44,Y44))))</f>
        <v/>
      </c>
      <c r="P44" s="26" t="str">
        <f>IFERROR(VLOOKUP(M44,#REF!,3,0),"")</f>
        <v/>
      </c>
      <c r="Q44" s="26" t="str">
        <f>IFERROR(VLOOKUP(M44,#REF!,4,0),"")</f>
        <v/>
      </c>
      <c r="R44" s="26" t="str">
        <f>IFERROR(VLOOKUP(M44,#REF!,3,0),"")</f>
        <v/>
      </c>
      <c r="S44" s="26" t="str">
        <f>IFERROR(VLOOKUP(M44,#REF!,4,0),"")</f>
        <v/>
      </c>
      <c r="T44" s="26" t="str">
        <f>IFERROR(VLOOKUP(M44,#REF!,10,0),"")</f>
        <v/>
      </c>
      <c r="U44" s="26" t="str">
        <f>IFERROR(VLOOKUP(M44,#REF!,1,0),"")</f>
        <v/>
      </c>
      <c r="V44" s="26" t="str">
        <f>IFERROR(VLOOKUP(M44,#REF!,10,0),"")</f>
        <v/>
      </c>
      <c r="W44" s="26" t="str">
        <f>IFERROR(VLOOKUP(M44,#REF!,1,0),"")</f>
        <v/>
      </c>
      <c r="X44" s="1" t="str">
        <f>IFERROR(VLOOKUP(M44,#REF!,10,0),"")</f>
        <v/>
      </c>
      <c r="Y44" s="11" t="str">
        <f>IFERROR(VLOOKUP(M44,#REF!,1,0),"")</f>
        <v/>
      </c>
    </row>
    <row r="45" spans="1:25" ht="13" customHeight="1">
      <c r="B45" s="3"/>
      <c r="C45" s="4"/>
      <c r="D45" s="39"/>
      <c r="E45" s="30"/>
      <c r="F45" s="7"/>
      <c r="G45" s="8"/>
      <c r="H45" s="9"/>
      <c r="I45" s="5"/>
      <c r="J45" s="10"/>
      <c r="K45" s="27"/>
      <c r="N45" s="1"/>
      <c r="X45" s="1"/>
    </row>
    <row r="46" spans="1:25" ht="13" customHeight="1">
      <c r="B46" s="12"/>
      <c r="C46" s="13"/>
      <c r="D46" s="40"/>
      <c r="E46" s="31"/>
      <c r="F46" s="16"/>
      <c r="G46" s="17"/>
      <c r="H46" s="18">
        <f>IF(C46&lt;&gt;"計",ROUND(E46*G46,0),SUM(H$1:H45))</f>
        <v>0</v>
      </c>
      <c r="I46" s="14"/>
      <c r="J46" s="19"/>
      <c r="K46" s="28"/>
      <c r="N46" s="1">
        <f>MIN(P46,R46,T46,V46,X46)</f>
        <v>0</v>
      </c>
      <c r="O46" s="11" t="str">
        <f>IF(S46&lt;&gt;"",S46,IF(Q46&lt;&gt;"",Q46,IF(U46&lt;&gt;"",U46,IF(W46&lt;&gt;"",W46,Y46))))</f>
        <v/>
      </c>
      <c r="P46" s="26" t="str">
        <f>IFERROR(VLOOKUP(M46,#REF!,3,0),"")</f>
        <v/>
      </c>
      <c r="Q46" s="26" t="str">
        <f>IFERROR(VLOOKUP(M46,#REF!,4,0),"")</f>
        <v/>
      </c>
      <c r="R46" s="26" t="str">
        <f>IFERROR(VLOOKUP(M46,#REF!,3,0),"")</f>
        <v/>
      </c>
      <c r="S46" s="26" t="str">
        <f>IFERROR(VLOOKUP(M46,#REF!,4,0),"")</f>
        <v/>
      </c>
      <c r="T46" s="26" t="str">
        <f>IFERROR(VLOOKUP(M46,#REF!,10,0),"")</f>
        <v/>
      </c>
      <c r="U46" s="26" t="str">
        <f>IFERROR(VLOOKUP(M46,#REF!,1,0),"")</f>
        <v/>
      </c>
      <c r="V46" s="26" t="str">
        <f>IFERROR(VLOOKUP(M46,#REF!,10,0),"")</f>
        <v/>
      </c>
      <c r="W46" s="26" t="str">
        <f>IFERROR(VLOOKUP(M46,#REF!,1,0),"")</f>
        <v/>
      </c>
      <c r="X46" s="1" t="str">
        <f>IFERROR(VLOOKUP(M46,#REF!,10,0),"")</f>
        <v/>
      </c>
      <c r="Y46" s="11" t="str">
        <f>IFERROR(VLOOKUP(M46,#REF!,1,0),"")</f>
        <v/>
      </c>
    </row>
    <row r="47" spans="1:25" ht="13" customHeight="1">
      <c r="B47" s="3"/>
      <c r="C47" s="4"/>
      <c r="D47" s="39"/>
      <c r="E47" s="30"/>
      <c r="F47" s="7"/>
      <c r="G47" s="8"/>
      <c r="H47" s="9"/>
      <c r="I47" s="5"/>
      <c r="J47" s="10"/>
      <c r="K47" s="27"/>
      <c r="N47" s="1"/>
      <c r="X47" s="1"/>
    </row>
    <row r="48" spans="1:25" ht="13" customHeight="1">
      <c r="B48" s="12"/>
      <c r="C48" s="13"/>
      <c r="D48" s="40"/>
      <c r="E48" s="31"/>
      <c r="F48" s="16"/>
      <c r="G48" s="17"/>
      <c r="H48" s="18">
        <f>IF(C48&lt;&gt;"計",ROUND(E48*G48,0),SUM(H$1:H47))</f>
        <v>0</v>
      </c>
      <c r="I48" s="14"/>
      <c r="J48" s="19"/>
      <c r="K48" s="28"/>
      <c r="N48" s="1">
        <f>MIN(P48,R48,T48,V48,X48)</f>
        <v>0</v>
      </c>
      <c r="O48" s="11" t="str">
        <f>IF(S48&lt;&gt;"",S48,IF(Q48&lt;&gt;"",Q48,IF(U48&lt;&gt;"",U48,IF(W48&lt;&gt;"",W48,Y48))))</f>
        <v/>
      </c>
      <c r="P48" s="26" t="str">
        <f>IFERROR(VLOOKUP(M48,#REF!,3,0),"")</f>
        <v/>
      </c>
      <c r="Q48" s="26" t="str">
        <f>IFERROR(VLOOKUP(M48,#REF!,4,0),"")</f>
        <v/>
      </c>
      <c r="R48" s="26" t="str">
        <f>IFERROR(VLOOKUP(M48,#REF!,3,0),"")</f>
        <v/>
      </c>
      <c r="S48" s="26" t="str">
        <f>IFERROR(VLOOKUP(M48,#REF!,4,0),"")</f>
        <v/>
      </c>
      <c r="T48" s="26" t="str">
        <f>IFERROR(VLOOKUP(M48,#REF!,10,0),"")</f>
        <v/>
      </c>
      <c r="U48" s="26" t="str">
        <f>IFERROR(VLOOKUP(M48,#REF!,1,0),"")</f>
        <v/>
      </c>
      <c r="V48" s="26" t="str">
        <f>IFERROR(VLOOKUP(M48,#REF!,10,0),"")</f>
        <v/>
      </c>
      <c r="W48" s="26" t="str">
        <f>IFERROR(VLOOKUP(M48,#REF!,1,0),"")</f>
        <v/>
      </c>
      <c r="X48" s="1" t="str">
        <f>IFERROR(VLOOKUP(M48,#REF!,10,0),"")</f>
        <v/>
      </c>
      <c r="Y48" s="11" t="str">
        <f>IFERROR(VLOOKUP(M48,#REF!,1,0),"")</f>
        <v/>
      </c>
    </row>
    <row r="49" spans="2:25" ht="13" customHeight="1">
      <c r="B49" s="3"/>
      <c r="C49" s="4"/>
      <c r="D49" s="5"/>
      <c r="E49" s="30"/>
      <c r="F49" s="7"/>
      <c r="G49" s="8"/>
      <c r="H49" s="9"/>
      <c r="I49" s="5"/>
      <c r="J49" s="10"/>
      <c r="K49" s="27"/>
      <c r="N49" s="1"/>
      <c r="X49" s="1"/>
    </row>
    <row r="50" spans="2:25" ht="13" customHeight="1">
      <c r="B50" s="12"/>
      <c r="C50" s="13"/>
      <c r="D50" s="14"/>
      <c r="E50" s="31"/>
      <c r="F50" s="16"/>
      <c r="G50" s="17"/>
      <c r="H50" s="18">
        <f>IF(C50&lt;&gt;"計",ROUND(E50*G50,0),SUM(H$1:H49))</f>
        <v>0</v>
      </c>
      <c r="I50" s="14"/>
      <c r="J50" s="19"/>
      <c r="K50" s="28"/>
      <c r="N50" s="1">
        <f>MIN(P50,R50,T50,V50,X50)</f>
        <v>0</v>
      </c>
      <c r="O50" s="11" t="str">
        <f>IF(S50&lt;&gt;"",S50,IF(Q50&lt;&gt;"",Q50,IF(U50&lt;&gt;"",U50,IF(W50&lt;&gt;"",W50,Y50))))</f>
        <v/>
      </c>
      <c r="P50" s="26" t="str">
        <f>IFERROR(VLOOKUP(M50,#REF!,3,0),"")</f>
        <v/>
      </c>
      <c r="Q50" s="26" t="str">
        <f>IFERROR(VLOOKUP(M50,#REF!,4,0),"")</f>
        <v/>
      </c>
      <c r="R50" s="26" t="str">
        <f>IFERROR(VLOOKUP(M50,#REF!,3,0),"")</f>
        <v/>
      </c>
      <c r="S50" s="26" t="str">
        <f>IFERROR(VLOOKUP(M50,#REF!,4,0),"")</f>
        <v/>
      </c>
      <c r="T50" s="26" t="str">
        <f>IFERROR(VLOOKUP(M50,#REF!,10,0),"")</f>
        <v/>
      </c>
      <c r="U50" s="26" t="str">
        <f>IFERROR(VLOOKUP(M50,#REF!,1,0),"")</f>
        <v/>
      </c>
      <c r="V50" s="26" t="str">
        <f>IFERROR(VLOOKUP(M50,#REF!,10,0),"")</f>
        <v/>
      </c>
      <c r="W50" s="26" t="str">
        <f>IFERROR(VLOOKUP(M50,#REF!,1,0),"")</f>
        <v/>
      </c>
      <c r="X50" s="1" t="str">
        <f>IFERROR(VLOOKUP(M50,#REF!,10,0),"")</f>
        <v/>
      </c>
      <c r="Y50" s="11" t="str">
        <f>IFERROR(VLOOKUP(M50,#REF!,1,0),"")</f>
        <v/>
      </c>
    </row>
    <row r="51" spans="2:25" ht="13" customHeight="1">
      <c r="B51" s="3"/>
      <c r="C51" s="4"/>
      <c r="D51" s="5"/>
      <c r="E51" s="30"/>
      <c r="F51" s="7"/>
      <c r="G51" s="8"/>
      <c r="H51" s="9"/>
      <c r="I51" s="5"/>
      <c r="J51" s="10"/>
      <c r="K51" s="27"/>
      <c r="N51" s="1"/>
      <c r="X51" s="1"/>
    </row>
    <row r="52" spans="2:25" ht="13" customHeight="1">
      <c r="B52" s="12"/>
      <c r="C52" s="13"/>
      <c r="D52" s="14"/>
      <c r="E52" s="31"/>
      <c r="F52" s="16"/>
      <c r="G52" s="17"/>
      <c r="H52" s="18">
        <f>IF(C52&lt;&gt;"計",ROUND(E52*G52,0),SUM(H$1:H51))</f>
        <v>0</v>
      </c>
      <c r="I52" s="14"/>
      <c r="J52" s="19"/>
      <c r="K52" s="28"/>
      <c r="N52" s="1">
        <f>MIN(P52,R52,T52,V52,X52)</f>
        <v>0</v>
      </c>
      <c r="O52" s="11" t="str">
        <f>IF(S52&lt;&gt;"",S52,IF(Q52&lt;&gt;"",Q52,IF(U52&lt;&gt;"",U52,IF(W52&lt;&gt;"",W52,Y52))))</f>
        <v/>
      </c>
      <c r="P52" s="26" t="str">
        <f>IFERROR(VLOOKUP(M52,#REF!,3,0),"")</f>
        <v/>
      </c>
      <c r="Q52" s="26" t="str">
        <f>IFERROR(VLOOKUP(M52,#REF!,4,0),"")</f>
        <v/>
      </c>
      <c r="R52" s="26" t="str">
        <f>IFERROR(VLOOKUP(M52,#REF!,3,0),"")</f>
        <v/>
      </c>
      <c r="S52" s="26" t="str">
        <f>IFERROR(VLOOKUP(M52,#REF!,4,0),"")</f>
        <v/>
      </c>
      <c r="T52" s="26" t="str">
        <f>IFERROR(VLOOKUP(M52,#REF!,10,0),"")</f>
        <v/>
      </c>
      <c r="U52" s="26" t="str">
        <f>IFERROR(VLOOKUP(M52,#REF!,1,0),"")</f>
        <v/>
      </c>
      <c r="V52" s="26" t="str">
        <f>IFERROR(VLOOKUP(M52,#REF!,10,0),"")</f>
        <v/>
      </c>
      <c r="W52" s="26" t="str">
        <f>IFERROR(VLOOKUP(M52,#REF!,1,0),"")</f>
        <v/>
      </c>
      <c r="X52" s="1" t="str">
        <f>IFERROR(VLOOKUP(M52,#REF!,10,0),"")</f>
        <v/>
      </c>
      <c r="Y52" s="11" t="str">
        <f>IFERROR(VLOOKUP(M52,#REF!,1,0),"")</f>
        <v/>
      </c>
    </row>
    <row r="53" spans="2:25" ht="13" customHeight="1">
      <c r="B53" s="3"/>
      <c r="C53" s="4"/>
      <c r="D53" s="5"/>
      <c r="E53" s="30"/>
      <c r="F53" s="7"/>
      <c r="G53" s="8"/>
      <c r="H53" s="9"/>
      <c r="I53" s="5"/>
      <c r="J53" s="10"/>
      <c r="K53" s="27"/>
      <c r="N53" s="1"/>
      <c r="X53" s="1"/>
    </row>
    <row r="54" spans="2:25" ht="13" customHeight="1">
      <c r="B54" s="12"/>
      <c r="C54" s="13"/>
      <c r="D54" s="14"/>
      <c r="E54" s="31"/>
      <c r="F54" s="16"/>
      <c r="G54" s="17"/>
      <c r="H54" s="18">
        <f>IF(C54&lt;&gt;"計",ROUND(E54*G54,0),SUM(H$1:H53))</f>
        <v>0</v>
      </c>
      <c r="I54" s="14"/>
      <c r="J54" s="19"/>
      <c r="K54" s="28"/>
      <c r="N54" s="1">
        <f>MIN(P54,R54,T54,V54,X54)</f>
        <v>0</v>
      </c>
      <c r="O54" s="11" t="str">
        <f>IF(S54&lt;&gt;"",S54,IF(Q54&lt;&gt;"",Q54,IF(U54&lt;&gt;"",U54,IF(W54&lt;&gt;"",W54,Y54))))</f>
        <v/>
      </c>
      <c r="P54" s="26" t="str">
        <f>IFERROR(VLOOKUP(M54,#REF!,3,0),"")</f>
        <v/>
      </c>
      <c r="Q54" s="26" t="str">
        <f>IFERROR(VLOOKUP(M54,#REF!,4,0),"")</f>
        <v/>
      </c>
      <c r="R54" s="26" t="str">
        <f>IFERROR(VLOOKUP(M54,#REF!,3,0),"")</f>
        <v/>
      </c>
      <c r="S54" s="26" t="str">
        <f>IFERROR(VLOOKUP(M54,#REF!,4,0),"")</f>
        <v/>
      </c>
      <c r="T54" s="26" t="str">
        <f>IFERROR(VLOOKUP(M54,#REF!,10,0),"")</f>
        <v/>
      </c>
      <c r="U54" s="26" t="str">
        <f>IFERROR(VLOOKUP(M54,#REF!,1,0),"")</f>
        <v/>
      </c>
      <c r="V54" s="26" t="str">
        <f>IFERROR(VLOOKUP(M54,#REF!,10,0),"")</f>
        <v/>
      </c>
      <c r="W54" s="26" t="str">
        <f>IFERROR(VLOOKUP(M54,#REF!,1,0),"")</f>
        <v/>
      </c>
      <c r="X54" s="1" t="str">
        <f>IFERROR(VLOOKUP(M54,#REF!,10,0),"")</f>
        <v/>
      </c>
      <c r="Y54" s="11" t="str">
        <f>IFERROR(VLOOKUP(M54,#REF!,1,0),"")</f>
        <v/>
      </c>
    </row>
    <row r="55" spans="2:25" ht="13" customHeight="1">
      <c r="B55" s="3"/>
      <c r="C55" s="4"/>
      <c r="D55" s="5"/>
      <c r="E55" s="30"/>
      <c r="F55" s="7"/>
      <c r="G55" s="8"/>
      <c r="H55" s="9"/>
      <c r="I55" s="5"/>
      <c r="J55" s="10"/>
      <c r="K55" s="27"/>
      <c r="N55" s="1"/>
      <c r="X55" s="1"/>
    </row>
    <row r="56" spans="2:25" ht="13" customHeight="1">
      <c r="B56" s="12"/>
      <c r="C56" s="13"/>
      <c r="D56" s="14"/>
      <c r="E56" s="31"/>
      <c r="F56" s="16"/>
      <c r="G56" s="17"/>
      <c r="H56" s="18">
        <f>IF(C56&lt;&gt;"計",ROUND(E56*G56,0),SUM(H$1:H55))</f>
        <v>0</v>
      </c>
      <c r="I56" s="14"/>
      <c r="J56" s="19"/>
      <c r="K56" s="28"/>
      <c r="N56" s="1">
        <f>MIN(P56,R56,T56,V56,X56)</f>
        <v>0</v>
      </c>
      <c r="O56" s="11" t="str">
        <f>IF(S56&lt;&gt;"",S56,IF(Q56&lt;&gt;"",Q56,IF(U56&lt;&gt;"",U56,IF(W56&lt;&gt;"",W56,Y56))))</f>
        <v/>
      </c>
      <c r="P56" s="26" t="str">
        <f>IFERROR(VLOOKUP(M56,#REF!,3,0),"")</f>
        <v/>
      </c>
      <c r="Q56" s="26" t="str">
        <f>IFERROR(VLOOKUP(M56,#REF!,4,0),"")</f>
        <v/>
      </c>
      <c r="R56" s="26" t="str">
        <f>IFERROR(VLOOKUP(M56,#REF!,3,0),"")</f>
        <v/>
      </c>
      <c r="S56" s="26" t="str">
        <f>IFERROR(VLOOKUP(M56,#REF!,4,0),"")</f>
        <v/>
      </c>
      <c r="T56" s="26" t="str">
        <f>IFERROR(VLOOKUP(M56,#REF!,10,0),"")</f>
        <v/>
      </c>
      <c r="U56" s="26" t="str">
        <f>IFERROR(VLOOKUP(M56,#REF!,1,0),"")</f>
        <v/>
      </c>
      <c r="V56" s="26" t="str">
        <f>IFERROR(VLOOKUP(M56,#REF!,10,0),"")</f>
        <v/>
      </c>
      <c r="W56" s="26" t="str">
        <f>IFERROR(VLOOKUP(M56,#REF!,1,0),"")</f>
        <v/>
      </c>
      <c r="X56" s="1" t="str">
        <f>IFERROR(VLOOKUP(M56,#REF!,10,0),"")</f>
        <v/>
      </c>
      <c r="Y56" s="11" t="str">
        <f>IFERROR(VLOOKUP(M56,#REF!,1,0),"")</f>
        <v/>
      </c>
    </row>
    <row r="57" spans="2:25" ht="13" customHeight="1">
      <c r="B57" s="3"/>
      <c r="C57" s="4"/>
      <c r="D57" s="5"/>
      <c r="E57" s="30"/>
      <c r="F57" s="7"/>
      <c r="G57" s="8"/>
      <c r="H57" s="9"/>
      <c r="I57" s="5"/>
      <c r="J57" s="10"/>
      <c r="K57" s="27"/>
      <c r="N57" s="1"/>
      <c r="X57" s="1"/>
    </row>
    <row r="58" spans="2:25" ht="13" customHeight="1">
      <c r="B58" s="12"/>
      <c r="C58" s="13"/>
      <c r="D58" s="14"/>
      <c r="E58" s="31"/>
      <c r="F58" s="16"/>
      <c r="G58" s="17"/>
      <c r="H58" s="18">
        <f>IF(C58&lt;&gt;"計",ROUND(E58*G58,0),SUM(H$1:H57))</f>
        <v>0</v>
      </c>
      <c r="I58" s="14"/>
      <c r="J58" s="19"/>
      <c r="K58" s="28"/>
      <c r="N58" s="1">
        <f>MIN(P58,R58,T58,V58,X58)</f>
        <v>0</v>
      </c>
      <c r="O58" s="11" t="str">
        <f>IF(S58&lt;&gt;"",S58,IF(Q58&lt;&gt;"",Q58,IF(U58&lt;&gt;"",U58,IF(W58&lt;&gt;"",W58,Y58))))</f>
        <v/>
      </c>
      <c r="P58" s="26" t="str">
        <f>IFERROR(VLOOKUP(M58,#REF!,3,0),"")</f>
        <v/>
      </c>
      <c r="Q58" s="26" t="str">
        <f>IFERROR(VLOOKUP(M58,#REF!,4,0),"")</f>
        <v/>
      </c>
      <c r="R58" s="26" t="str">
        <f>IFERROR(VLOOKUP(M58,#REF!,3,0),"")</f>
        <v/>
      </c>
      <c r="S58" s="26" t="str">
        <f>IFERROR(VLOOKUP(M58,#REF!,4,0),"")</f>
        <v/>
      </c>
      <c r="T58" s="26" t="str">
        <f>IFERROR(VLOOKUP(M58,#REF!,10,0),"")</f>
        <v/>
      </c>
      <c r="U58" s="26" t="str">
        <f>IFERROR(VLOOKUP(M58,#REF!,1,0),"")</f>
        <v/>
      </c>
      <c r="V58" s="26" t="str">
        <f>IFERROR(VLOOKUP(M58,#REF!,10,0),"")</f>
        <v/>
      </c>
      <c r="W58" s="26" t="str">
        <f>IFERROR(VLOOKUP(M58,#REF!,1,0),"")</f>
        <v/>
      </c>
      <c r="X58" s="1" t="str">
        <f>IFERROR(VLOOKUP(M58,#REF!,10,0),"")</f>
        <v/>
      </c>
      <c r="Y58" s="11" t="str">
        <f>IFERROR(VLOOKUP(M58,#REF!,1,0),"")</f>
        <v/>
      </c>
    </row>
    <row r="59" spans="2:25" ht="13" customHeight="1">
      <c r="B59" s="3"/>
      <c r="C59" s="4"/>
      <c r="D59" s="5"/>
      <c r="E59" s="30"/>
      <c r="F59" s="7"/>
      <c r="G59" s="8"/>
      <c r="H59" s="9"/>
      <c r="I59" s="5"/>
      <c r="J59" s="10"/>
      <c r="K59" s="27"/>
      <c r="N59" s="1"/>
      <c r="X59" s="1"/>
    </row>
    <row r="60" spans="2:25" ht="13" customHeight="1">
      <c r="B60" s="12"/>
      <c r="C60" s="13"/>
      <c r="D60" s="14"/>
      <c r="E60" s="31"/>
      <c r="F60" s="16"/>
      <c r="G60" s="17"/>
      <c r="H60" s="18">
        <f>IF(C60&lt;&gt;"計",ROUND(E60*G60,0),SUM(H$1:H59))</f>
        <v>0</v>
      </c>
      <c r="I60" s="14"/>
      <c r="J60" s="19"/>
      <c r="K60" s="28"/>
      <c r="N60" s="1">
        <f>MIN(P60,R60,T60,V60,X60)</f>
        <v>0</v>
      </c>
      <c r="O60" s="11" t="str">
        <f>IF(S60&lt;&gt;"",S60,IF(Q60&lt;&gt;"",Q60,IF(U60&lt;&gt;"",U60,IF(W60&lt;&gt;"",W60,Y60))))</f>
        <v/>
      </c>
      <c r="P60" s="26" t="str">
        <f>IFERROR(VLOOKUP(M60,#REF!,3,0),"")</f>
        <v/>
      </c>
      <c r="Q60" s="26" t="str">
        <f>IFERROR(VLOOKUP(M60,#REF!,4,0),"")</f>
        <v/>
      </c>
      <c r="R60" s="26" t="str">
        <f>IFERROR(VLOOKUP(M60,#REF!,3,0),"")</f>
        <v/>
      </c>
      <c r="S60" s="26" t="str">
        <f>IFERROR(VLOOKUP(M60,#REF!,4,0),"")</f>
        <v/>
      </c>
      <c r="T60" s="26" t="str">
        <f>IFERROR(VLOOKUP(M60,#REF!,10,0),"")</f>
        <v/>
      </c>
      <c r="U60" s="26" t="str">
        <f>IFERROR(VLOOKUP(M60,#REF!,1,0),"")</f>
        <v/>
      </c>
      <c r="V60" s="26" t="str">
        <f>IFERROR(VLOOKUP(M60,#REF!,10,0),"")</f>
        <v/>
      </c>
      <c r="W60" s="26" t="str">
        <f>IFERROR(VLOOKUP(M60,#REF!,1,0),"")</f>
        <v/>
      </c>
      <c r="X60" s="1" t="str">
        <f>IFERROR(VLOOKUP(M60,#REF!,10,0),"")</f>
        <v/>
      </c>
      <c r="Y60" s="11" t="str">
        <f>IFERROR(VLOOKUP(M60,#REF!,1,0),"")</f>
        <v/>
      </c>
    </row>
    <row r="61" spans="2:25" ht="13" customHeight="1">
      <c r="B61" s="3"/>
      <c r="C61" s="4"/>
      <c r="D61" s="5"/>
      <c r="E61" s="30"/>
      <c r="F61" s="7"/>
      <c r="G61" s="8"/>
      <c r="H61" s="9"/>
      <c r="I61" s="5"/>
      <c r="J61" s="10"/>
      <c r="K61" s="27"/>
      <c r="N61" s="1"/>
      <c r="X61" s="1"/>
    </row>
    <row r="62" spans="2:25" ht="13" customHeight="1">
      <c r="B62" s="12"/>
      <c r="C62" s="13"/>
      <c r="D62" s="14"/>
      <c r="E62" s="31"/>
      <c r="F62" s="16"/>
      <c r="G62" s="17"/>
      <c r="H62" s="18">
        <f>IF(C62&lt;&gt;"計",ROUND(E62*G62,0),SUM(H$1:H61))</f>
        <v>0</v>
      </c>
      <c r="I62" s="14"/>
      <c r="J62" s="19"/>
      <c r="K62" s="28"/>
      <c r="N62" s="1">
        <f>MIN(P62,R62,T62,V62,X62)</f>
        <v>0</v>
      </c>
      <c r="O62" s="11" t="str">
        <f>IF(S62&lt;&gt;"",S62,IF(Q62&lt;&gt;"",Q62,IF(U62&lt;&gt;"",U62,IF(W62&lt;&gt;"",W62,Y62))))</f>
        <v/>
      </c>
      <c r="P62" s="26" t="str">
        <f>IFERROR(VLOOKUP(M62,#REF!,3,0),"")</f>
        <v/>
      </c>
      <c r="Q62" s="26" t="str">
        <f>IFERROR(VLOOKUP(M62,#REF!,4,0),"")</f>
        <v/>
      </c>
      <c r="R62" s="26" t="str">
        <f>IFERROR(VLOOKUP(M62,#REF!,3,0),"")</f>
        <v/>
      </c>
      <c r="S62" s="26" t="str">
        <f>IFERROR(VLOOKUP(M62,#REF!,4,0),"")</f>
        <v/>
      </c>
      <c r="T62" s="26" t="str">
        <f>IFERROR(VLOOKUP(M62,#REF!,10,0),"")</f>
        <v/>
      </c>
      <c r="U62" s="26" t="str">
        <f>IFERROR(VLOOKUP(M62,#REF!,1,0),"")</f>
        <v/>
      </c>
      <c r="V62" s="26" t="str">
        <f>IFERROR(VLOOKUP(M62,#REF!,10,0),"")</f>
        <v/>
      </c>
      <c r="W62" s="26" t="str">
        <f>IFERROR(VLOOKUP(M62,#REF!,1,0),"")</f>
        <v/>
      </c>
      <c r="X62" s="1" t="str">
        <f>IFERROR(VLOOKUP(M62,#REF!,10,0),"")</f>
        <v/>
      </c>
      <c r="Y62" s="11" t="str">
        <f>IFERROR(VLOOKUP(M62,#REF!,1,0),"")</f>
        <v/>
      </c>
    </row>
    <row r="63" spans="2:25" ht="13" customHeight="1">
      <c r="B63" s="3"/>
      <c r="C63" s="4"/>
      <c r="D63" s="5"/>
      <c r="E63" s="30"/>
      <c r="F63" s="7"/>
      <c r="G63" s="8"/>
      <c r="H63" s="9"/>
      <c r="I63" s="5"/>
      <c r="J63" s="10"/>
      <c r="K63" s="27"/>
      <c r="N63" s="1"/>
      <c r="X63" s="1"/>
    </row>
    <row r="64" spans="2:25" ht="13" customHeight="1">
      <c r="B64" s="12"/>
      <c r="C64" s="13"/>
      <c r="D64" s="14"/>
      <c r="E64" s="31"/>
      <c r="F64" s="16"/>
      <c r="G64" s="17"/>
      <c r="H64" s="18"/>
      <c r="I64" s="14"/>
      <c r="J64" s="19"/>
      <c r="K64" s="28"/>
      <c r="N64" s="1">
        <f>MIN(P64,R64,T64,V64,X64)</f>
        <v>0</v>
      </c>
      <c r="O64" s="11" t="str">
        <f>IF(S64&lt;&gt;"",S64,IF(Q64&lt;&gt;"",Q64,IF(U64&lt;&gt;"",U64,IF(W64&lt;&gt;"",W64,Y64))))</f>
        <v/>
      </c>
      <c r="P64" s="26" t="str">
        <f>IFERROR(VLOOKUP(M64,#REF!,3,0),"")</f>
        <v/>
      </c>
      <c r="Q64" s="26" t="str">
        <f>IFERROR(VLOOKUP(M64,#REF!,4,0),"")</f>
        <v/>
      </c>
      <c r="R64" s="26" t="str">
        <f>IFERROR(VLOOKUP(M64,#REF!,3,0),"")</f>
        <v/>
      </c>
      <c r="S64" s="26" t="str">
        <f>IFERROR(VLOOKUP(M64,#REF!,4,0),"")</f>
        <v/>
      </c>
      <c r="T64" s="26" t="str">
        <f>IFERROR(VLOOKUP(M64,#REF!,10,0),"")</f>
        <v/>
      </c>
      <c r="U64" s="26" t="str">
        <f>IFERROR(VLOOKUP(M64,#REF!,1,0),"")</f>
        <v/>
      </c>
      <c r="V64" s="26" t="str">
        <f>IFERROR(VLOOKUP(M64,#REF!,10,0),"")</f>
        <v/>
      </c>
      <c r="W64" s="26" t="str">
        <f>IFERROR(VLOOKUP(M64,#REF!,1,0),"")</f>
        <v/>
      </c>
      <c r="X64" s="1" t="str">
        <f>IFERROR(VLOOKUP(M64,#REF!,10,0),"")</f>
        <v/>
      </c>
      <c r="Y64" s="11" t="str">
        <f>IFERROR(VLOOKUP(M64,#REF!,1,0),"")</f>
        <v/>
      </c>
    </row>
    <row r="65" spans="2:25" ht="13" customHeight="1">
      <c r="B65" s="3"/>
      <c r="C65" s="4"/>
      <c r="D65" s="5"/>
      <c r="E65" s="30"/>
      <c r="F65" s="7"/>
      <c r="G65" s="8"/>
      <c r="H65" s="9"/>
      <c r="I65" s="5"/>
      <c r="J65" s="10"/>
      <c r="K65" s="27"/>
      <c r="N65" s="1"/>
      <c r="X65" s="1"/>
    </row>
    <row r="66" spans="2:25" ht="13" customHeight="1">
      <c r="B66" s="12"/>
      <c r="C66" s="13"/>
      <c r="D66" s="14"/>
      <c r="E66" s="31"/>
      <c r="F66" s="16"/>
      <c r="G66" s="17"/>
      <c r="H66" s="18">
        <f>IF(C66&lt;&gt;"計",ROUND(E66*G66,0),SUM(H$1:H65))</f>
        <v>0</v>
      </c>
      <c r="I66" s="14"/>
      <c r="J66" s="19"/>
      <c r="K66" s="28"/>
      <c r="N66" s="1">
        <f>MIN(P66,R66,T66,V66,X66)</f>
        <v>0</v>
      </c>
      <c r="O66" s="11" t="str">
        <f>IF(S66&lt;&gt;"",S66,IF(Q66&lt;&gt;"",Q66,IF(U66&lt;&gt;"",U66,IF(W66&lt;&gt;"",W66,Y66))))</f>
        <v/>
      </c>
      <c r="P66" s="26" t="str">
        <f>IFERROR(VLOOKUP(M66,#REF!,3,0),"")</f>
        <v/>
      </c>
      <c r="Q66" s="26" t="str">
        <f>IFERROR(VLOOKUP(M66,#REF!,4,0),"")</f>
        <v/>
      </c>
      <c r="R66" s="26" t="str">
        <f>IFERROR(VLOOKUP(M66,#REF!,3,0),"")</f>
        <v/>
      </c>
      <c r="S66" s="26" t="str">
        <f>IFERROR(VLOOKUP(M66,#REF!,4,0),"")</f>
        <v/>
      </c>
      <c r="T66" s="26" t="str">
        <f>IFERROR(VLOOKUP(M66,#REF!,10,0),"")</f>
        <v/>
      </c>
      <c r="U66" s="26" t="str">
        <f>IFERROR(VLOOKUP(M66,#REF!,1,0),"")</f>
        <v/>
      </c>
      <c r="V66" s="26" t="str">
        <f>IFERROR(VLOOKUP(M66,#REF!,10,0),"")</f>
        <v/>
      </c>
      <c r="W66" s="26" t="str">
        <f>IFERROR(VLOOKUP(M66,#REF!,1,0),"")</f>
        <v/>
      </c>
      <c r="X66" s="1" t="str">
        <f>IFERROR(VLOOKUP(M66,#REF!,10,0),"")</f>
        <v/>
      </c>
      <c r="Y66" s="11" t="str">
        <f>IFERROR(VLOOKUP(M66,#REF!,1,0),"")</f>
        <v/>
      </c>
    </row>
    <row r="67" spans="2:25" ht="13" customHeight="1">
      <c r="B67" s="3"/>
      <c r="C67" s="4"/>
      <c r="D67" s="5"/>
      <c r="E67" s="30"/>
      <c r="F67" s="7"/>
      <c r="G67" s="8"/>
      <c r="H67" s="9"/>
      <c r="I67" s="5"/>
      <c r="J67" s="10"/>
      <c r="K67" s="27"/>
      <c r="N67" s="1"/>
      <c r="X67" s="1"/>
    </row>
    <row r="68" spans="2:25" ht="13" customHeight="1">
      <c r="B68" s="12"/>
      <c r="C68" s="13"/>
      <c r="D68" s="14"/>
      <c r="E68" s="31"/>
      <c r="F68" s="16"/>
      <c r="G68" s="17"/>
      <c r="H68" s="18">
        <f>IF(C68&lt;&gt;"計",ROUND(E68*G68,0),SUM(H$1:H67))</f>
        <v>0</v>
      </c>
      <c r="I68" s="14"/>
      <c r="J68" s="19"/>
      <c r="K68" s="28"/>
      <c r="N68" s="1">
        <f>MIN(P68,R68,T68,V68,X68)</f>
        <v>0</v>
      </c>
      <c r="O68" s="11" t="str">
        <f>IF(S68&lt;&gt;"",S68,IF(Q68&lt;&gt;"",Q68,IF(U68&lt;&gt;"",U68,IF(W68&lt;&gt;"",W68,Y68))))</f>
        <v/>
      </c>
      <c r="P68" s="26" t="str">
        <f>IFERROR(VLOOKUP(M68,#REF!,3,0),"")</f>
        <v/>
      </c>
      <c r="Q68" s="26" t="str">
        <f>IFERROR(VLOOKUP(M68,#REF!,4,0),"")</f>
        <v/>
      </c>
      <c r="R68" s="26" t="str">
        <f>IFERROR(VLOOKUP(M68,#REF!,3,0),"")</f>
        <v/>
      </c>
      <c r="S68" s="26" t="str">
        <f>IFERROR(VLOOKUP(M68,#REF!,4,0),"")</f>
        <v/>
      </c>
      <c r="T68" s="26" t="str">
        <f>IFERROR(VLOOKUP(M68,#REF!,10,0),"")</f>
        <v/>
      </c>
      <c r="U68" s="26" t="str">
        <f>IFERROR(VLOOKUP(M68,#REF!,1,0),"")</f>
        <v/>
      </c>
      <c r="V68" s="26" t="str">
        <f>IFERROR(VLOOKUP(M68,#REF!,10,0),"")</f>
        <v/>
      </c>
      <c r="W68" s="26" t="str">
        <f>IFERROR(VLOOKUP(M68,#REF!,1,0),"")</f>
        <v/>
      </c>
      <c r="X68" s="1" t="str">
        <f>IFERROR(VLOOKUP(M68,#REF!,10,0),"")</f>
        <v/>
      </c>
      <c r="Y68" s="11" t="str">
        <f>IFERROR(VLOOKUP(M68,#REF!,1,0),"")</f>
        <v/>
      </c>
    </row>
    <row r="69" spans="2:25" ht="13" customHeight="1">
      <c r="B69" s="3"/>
      <c r="C69" s="4"/>
      <c r="D69" s="5"/>
      <c r="E69" s="30"/>
      <c r="F69" s="7"/>
      <c r="G69" s="8"/>
      <c r="H69" s="9"/>
      <c r="I69" s="5"/>
      <c r="J69" s="10"/>
      <c r="K69" s="27"/>
      <c r="N69" s="1"/>
      <c r="X69" s="1"/>
    </row>
    <row r="70" spans="2:25" ht="13" customHeight="1">
      <c r="B70" s="12"/>
      <c r="C70" s="13"/>
      <c r="D70" s="14"/>
      <c r="E70" s="31"/>
      <c r="F70" s="16"/>
      <c r="G70" s="17"/>
      <c r="H70" s="18">
        <f>IF(C70&lt;&gt;"計",ROUND(E70*G70,0),SUM(H$1:H69))</f>
        <v>0</v>
      </c>
      <c r="I70" s="14"/>
      <c r="J70" s="19"/>
      <c r="K70" s="28"/>
      <c r="N70" s="1">
        <f>MIN(P70,R70,T70,V70,X70)</f>
        <v>0</v>
      </c>
      <c r="O70" s="11" t="str">
        <f>IF(S70&lt;&gt;"",S70,IF(Q70&lt;&gt;"",Q70,IF(U70&lt;&gt;"",U70,IF(W70&lt;&gt;"",W70,Y70))))</f>
        <v/>
      </c>
      <c r="P70" s="26" t="str">
        <f>IFERROR(VLOOKUP(M70,#REF!,3,0),"")</f>
        <v/>
      </c>
      <c r="Q70" s="26" t="str">
        <f>IFERROR(VLOOKUP(M70,#REF!,4,0),"")</f>
        <v/>
      </c>
      <c r="R70" s="26" t="str">
        <f>IFERROR(VLOOKUP(M70,#REF!,3,0),"")</f>
        <v/>
      </c>
      <c r="S70" s="26" t="str">
        <f>IFERROR(VLOOKUP(M70,#REF!,4,0),"")</f>
        <v/>
      </c>
      <c r="T70" s="26" t="str">
        <f>IFERROR(VLOOKUP(M70,#REF!,10,0),"")</f>
        <v/>
      </c>
      <c r="U70" s="26" t="str">
        <f>IFERROR(VLOOKUP(M70,#REF!,1,0),"")</f>
        <v/>
      </c>
      <c r="V70" s="26" t="str">
        <f>IFERROR(VLOOKUP(M70,#REF!,10,0),"")</f>
        <v/>
      </c>
      <c r="W70" s="26" t="str">
        <f>IFERROR(VLOOKUP(M70,#REF!,1,0),"")</f>
        <v/>
      </c>
      <c r="X70" s="1" t="str">
        <f>IFERROR(VLOOKUP(M70,#REF!,10,0),"")</f>
        <v/>
      </c>
      <c r="Y70" s="11" t="str">
        <f>IFERROR(VLOOKUP(M70,#REF!,1,0),"")</f>
        <v/>
      </c>
    </row>
    <row r="71" spans="2:25" ht="13" customHeight="1">
      <c r="B71" s="3"/>
      <c r="C71" s="4"/>
      <c r="D71" s="5"/>
      <c r="E71" s="30"/>
      <c r="F71" s="7"/>
      <c r="G71" s="8"/>
      <c r="H71" s="9"/>
      <c r="I71" s="5"/>
      <c r="J71" s="10"/>
      <c r="K71" s="27"/>
      <c r="N71" s="1"/>
      <c r="X71" s="1"/>
    </row>
    <row r="72" spans="2:25" ht="13" customHeight="1">
      <c r="B72" s="12"/>
      <c r="C72" s="16"/>
      <c r="D72" s="14"/>
      <c r="E72" s="31"/>
      <c r="F72" s="16"/>
      <c r="G72" s="17"/>
      <c r="H72" s="18">
        <f>SUM(H5:H70)</f>
        <v>0</v>
      </c>
      <c r="I72" s="14"/>
      <c r="J72" s="19"/>
      <c r="K72" s="28"/>
      <c r="N72" s="1">
        <f>MIN(P72,R72,T72,V72,X72)</f>
        <v>0</v>
      </c>
      <c r="O72" s="11" t="str">
        <f>IF(S72&lt;&gt;"",S72,IF(Q72&lt;&gt;"",Q72,IF(U72&lt;&gt;"",U72,IF(W72&lt;&gt;"",W72,Y72))))</f>
        <v/>
      </c>
      <c r="P72" s="26" t="str">
        <f>IFERROR(VLOOKUP(M72,#REF!,3,0),"")</f>
        <v/>
      </c>
      <c r="Q72" s="26" t="str">
        <f>IFERROR(VLOOKUP(M72,#REF!,4,0),"")</f>
        <v/>
      </c>
      <c r="R72" s="26" t="str">
        <f>IFERROR(VLOOKUP(M72,#REF!,3,0),"")</f>
        <v/>
      </c>
      <c r="S72" s="26" t="str">
        <f>IFERROR(VLOOKUP(M72,#REF!,4,0),"")</f>
        <v/>
      </c>
      <c r="T72" s="26" t="str">
        <f>IFERROR(VLOOKUP(M72,#REF!,10,0),"")</f>
        <v/>
      </c>
      <c r="U72" s="26" t="str">
        <f>IFERROR(VLOOKUP(M72,#REF!,1,0),"")</f>
        <v/>
      </c>
      <c r="V72" s="26" t="str">
        <f>IFERROR(VLOOKUP(M72,#REF!,10,0),"")</f>
        <v/>
      </c>
      <c r="W72" s="26" t="str">
        <f>IFERROR(VLOOKUP(M72,#REF!,1,0),"")</f>
        <v/>
      </c>
      <c r="X72" s="1" t="str">
        <f>IFERROR(VLOOKUP(M72,#REF!,10,0),"")</f>
        <v/>
      </c>
      <c r="Y72" s="11" t="str">
        <f>IFERROR(VLOOKUP(M72,#REF!,1,0),"")</f>
        <v/>
      </c>
    </row>
    <row r="73" spans="2:25" ht="13" customHeight="1">
      <c r="B73" s="3"/>
      <c r="C73" s="4"/>
      <c r="D73" s="5"/>
      <c r="E73" s="30"/>
      <c r="F73" s="7"/>
      <c r="G73" s="8"/>
      <c r="H73" s="9"/>
      <c r="I73" s="5"/>
      <c r="J73" s="10"/>
      <c r="K73" s="27"/>
      <c r="N73" s="1"/>
      <c r="X73" s="1"/>
    </row>
    <row r="74" spans="2:25" ht="13" customHeight="1">
      <c r="B74" s="12"/>
      <c r="C74" s="13"/>
      <c r="D74" s="14"/>
      <c r="E74" s="31"/>
      <c r="F74" s="16"/>
      <c r="G74" s="17"/>
      <c r="H74" s="18">
        <f>IF(C74&lt;&gt;"計",ROUND(E74*G74,0),SUM(H$1:H73))</f>
        <v>0</v>
      </c>
      <c r="I74" s="14"/>
      <c r="J74" s="19"/>
      <c r="K74" s="29">
        <f>SUBTOTAL(9,H39:H70)</f>
        <v>0</v>
      </c>
      <c r="L74" s="11" t="s">
        <v>70</v>
      </c>
      <c r="N74" s="1">
        <f>MIN(P74,R74,T74,V74,X74)</f>
        <v>0</v>
      </c>
      <c r="O74" s="11" t="str">
        <f>IF(S74&lt;&gt;"",S74,IF(Q74&lt;&gt;"",Q74,IF(U74&lt;&gt;"",U74,IF(W74&lt;&gt;"",W74,Y74))))</f>
        <v/>
      </c>
      <c r="P74" s="26" t="str">
        <f>IFERROR(VLOOKUP(M74,#REF!,3,0),"")</f>
        <v/>
      </c>
      <c r="Q74" s="26" t="str">
        <f>IFERROR(VLOOKUP(M74,#REF!,4,0),"")</f>
        <v/>
      </c>
      <c r="R74" s="26" t="str">
        <f>IFERROR(VLOOKUP(M74,#REF!,3,0),"")</f>
        <v/>
      </c>
      <c r="S74" s="26" t="str">
        <f>IFERROR(VLOOKUP(M74,#REF!,4,0),"")</f>
        <v/>
      </c>
      <c r="T74" s="26" t="str">
        <f>IFERROR(VLOOKUP(M74,#REF!,10,0),"")</f>
        <v/>
      </c>
      <c r="U74" s="26" t="str">
        <f>IFERROR(VLOOKUP(M74,#REF!,1,0),"")</f>
        <v/>
      </c>
      <c r="V74" s="26" t="str">
        <f>IFERROR(VLOOKUP(M74,#REF!,10,0),"")</f>
        <v/>
      </c>
      <c r="W74" s="26" t="str">
        <f>IFERROR(VLOOKUP(M74,#REF!,1,0),"")</f>
        <v/>
      </c>
      <c r="X74" s="1" t="str">
        <f>IFERROR(VLOOKUP(M74,#REF!,10,0),"")</f>
        <v/>
      </c>
      <c r="Y74" s="11" t="str">
        <f>IFERROR(VLOOKUP(M74,#REF!,1,0),"")</f>
        <v/>
      </c>
    </row>
  </sheetData>
  <mergeCells count="8">
    <mergeCell ref="H1:H2"/>
    <mergeCell ref="I1:K2"/>
    <mergeCell ref="B1:B2"/>
    <mergeCell ref="C1:C2"/>
    <mergeCell ref="D1:D2"/>
    <mergeCell ref="E1:E2"/>
    <mergeCell ref="F1:F2"/>
    <mergeCell ref="G1:G2"/>
  </mergeCells>
  <phoneticPr fontId="2"/>
  <conditionalFormatting sqref="G4 G6 G8 G10 G12 G14 G16 G18 G20 G22 G24 G26 G28 G30 G32 G34 G38 G40 G42 G44 G46 G48 G50 G52 G54 G56 G58">
    <cfRule type="expression" dxfId="243" priority="5" stopIfTrue="1">
      <formula>AND(E4=1,F4="式")</formula>
    </cfRule>
    <cfRule type="expression" dxfId="242" priority="6" stopIfTrue="1">
      <formula>AND(E4=1,F4="か所")</formula>
    </cfRule>
  </conditionalFormatting>
  <conditionalFormatting sqref="G36">
    <cfRule type="expression" dxfId="241" priority="1" stopIfTrue="1">
      <formula>AND(E36=1,F36="式")</formula>
    </cfRule>
    <cfRule type="expression" dxfId="240" priority="2" stopIfTrue="1">
      <formula>AND(E36=1,F36="か所")</formula>
    </cfRule>
  </conditionalFormatting>
  <conditionalFormatting sqref="G60 G62 G64 G66 G68 G70 G72 G74">
    <cfRule type="expression" dxfId="239" priority="3" stopIfTrue="1">
      <formula>AND(E60=1,F60="式")</formula>
    </cfRule>
    <cfRule type="expression" dxfId="238" priority="4" stopIfTrue="1">
      <formula>AND(E60=1,F60="か所")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FF075-9B68-4BCC-8A13-0FBE02DF7ACE}">
  <sheetPr>
    <tabColor rgb="FFFFCC99"/>
  </sheetPr>
  <dimension ref="A1:Y110"/>
  <sheetViews>
    <sheetView showGridLines="0" showZeros="0" view="pageBreakPreview" topLeftCell="A6" zoomScaleNormal="100" zoomScaleSheetLayoutView="100" workbookViewId="0">
      <selection activeCell="C27" sqref="C27"/>
    </sheetView>
  </sheetViews>
  <sheetFormatPr defaultColWidth="9" defaultRowHeight="13" customHeight="1"/>
  <cols>
    <col min="1" max="1" width="9" style="11"/>
    <col min="2" max="2" width="5.6328125" style="22" customWidth="1"/>
    <col min="3" max="3" width="28.6328125" style="23" customWidth="1"/>
    <col min="4" max="4" width="29.08984375" style="11" customWidth="1"/>
    <col min="5" max="5" width="12.08984375" style="32" customWidth="1"/>
    <col min="6" max="6" width="5.6328125" style="24" customWidth="1"/>
    <col min="7" max="7" width="12.6328125" style="25" customWidth="1"/>
    <col min="8" max="8" width="19.453125" style="25" customWidth="1"/>
    <col min="9" max="10" width="9.36328125" style="11" customWidth="1"/>
    <col min="11" max="11" width="9.36328125" style="1" customWidth="1"/>
    <col min="12" max="12" width="9" style="11"/>
    <col min="13" max="13" width="11.26953125" style="11" bestFit="1" customWidth="1"/>
    <col min="14" max="14" width="10.26953125" style="11" bestFit="1" customWidth="1"/>
    <col min="15" max="15" width="15.453125" style="11" customWidth="1"/>
    <col min="16" max="23" width="9" style="26"/>
    <col min="24" max="16384" width="9" style="11"/>
  </cols>
  <sheetData>
    <row r="1" spans="1:25" s="2" customFormat="1" ht="13.5" customHeight="1">
      <c r="B1" s="201"/>
      <c r="C1" s="203" t="s">
        <v>1</v>
      </c>
      <c r="D1" s="203" t="s">
        <v>2</v>
      </c>
      <c r="E1" s="204" t="s">
        <v>3</v>
      </c>
      <c r="F1" s="203" t="s">
        <v>4</v>
      </c>
      <c r="G1" s="196" t="s">
        <v>5</v>
      </c>
      <c r="H1" s="196" t="s">
        <v>6</v>
      </c>
      <c r="I1" s="198" t="s">
        <v>7</v>
      </c>
      <c r="J1" s="198"/>
      <c r="K1" s="199"/>
      <c r="N1" s="1"/>
      <c r="P1" s="26"/>
      <c r="Q1" s="26"/>
      <c r="R1" s="26"/>
      <c r="S1" s="26"/>
      <c r="T1" s="26"/>
      <c r="U1" s="26"/>
      <c r="V1" s="26"/>
      <c r="W1" s="26"/>
    </row>
    <row r="2" spans="1:25" s="2" customFormat="1" ht="13.5" customHeight="1">
      <c r="B2" s="202"/>
      <c r="C2" s="197"/>
      <c r="D2" s="197"/>
      <c r="E2" s="205"/>
      <c r="F2" s="197"/>
      <c r="G2" s="197"/>
      <c r="H2" s="197"/>
      <c r="I2" s="197"/>
      <c r="J2" s="197"/>
      <c r="K2" s="200"/>
      <c r="N2" s="1"/>
      <c r="P2" s="26"/>
      <c r="Q2" s="26"/>
      <c r="R2" s="26"/>
      <c r="S2" s="26"/>
      <c r="T2" s="26"/>
      <c r="U2" s="26"/>
      <c r="V2" s="26"/>
      <c r="W2" s="26"/>
      <c r="X2" s="34"/>
      <c r="Y2" s="33"/>
    </row>
    <row r="3" spans="1:25" ht="13" customHeight="1">
      <c r="A3" s="69">
        <v>1</v>
      </c>
      <c r="B3" s="3"/>
      <c r="C3" s="4"/>
      <c r="D3" s="5"/>
      <c r="E3" s="30"/>
      <c r="F3" s="7"/>
      <c r="G3" s="8"/>
      <c r="H3" s="9"/>
      <c r="I3" s="5"/>
      <c r="J3" s="10"/>
      <c r="K3" s="27"/>
      <c r="N3" s="1"/>
      <c r="X3" s="1"/>
    </row>
    <row r="4" spans="1:25" ht="13" customHeight="1">
      <c r="A4" s="69">
        <f t="shared" ref="A4:A38" si="0">A3+1</f>
        <v>2</v>
      </c>
      <c r="B4" s="12" t="s">
        <v>64</v>
      </c>
      <c r="C4" s="13" t="s">
        <v>33</v>
      </c>
      <c r="D4" s="14"/>
      <c r="E4" s="31"/>
      <c r="F4" s="16"/>
      <c r="G4" s="17"/>
      <c r="H4" s="18"/>
      <c r="I4" s="14"/>
      <c r="J4" s="19"/>
      <c r="K4" s="28"/>
      <c r="N4" s="1"/>
      <c r="X4" s="1"/>
    </row>
    <row r="5" spans="1:25" ht="13" customHeight="1">
      <c r="A5" s="69">
        <f t="shared" si="0"/>
        <v>3</v>
      </c>
      <c r="B5" s="3"/>
      <c r="C5" s="4" t="s">
        <v>485</v>
      </c>
      <c r="D5" s="5" t="s">
        <v>487</v>
      </c>
      <c r="E5" s="74"/>
      <c r="F5" s="7"/>
      <c r="G5" s="8"/>
      <c r="H5" s="57"/>
      <c r="I5" s="5"/>
      <c r="J5" s="10"/>
      <c r="K5" s="64"/>
      <c r="N5" s="76"/>
      <c r="P5" s="75"/>
      <c r="Q5" s="75"/>
      <c r="R5" s="75"/>
      <c r="S5" s="75"/>
      <c r="T5" s="75"/>
      <c r="U5" s="75"/>
      <c r="V5" s="75"/>
      <c r="W5" s="75"/>
      <c r="X5" s="76"/>
    </row>
    <row r="6" spans="1:25" s="98" customFormat="1" ht="13" customHeight="1">
      <c r="A6" s="101">
        <f t="shared" si="0"/>
        <v>4</v>
      </c>
      <c r="B6" s="12"/>
      <c r="C6" s="13" t="s">
        <v>486</v>
      </c>
      <c r="D6" s="14" t="s">
        <v>488</v>
      </c>
      <c r="E6" s="77">
        <v>1</v>
      </c>
      <c r="F6" s="16" t="s">
        <v>489</v>
      </c>
      <c r="G6" s="17"/>
      <c r="H6" s="58"/>
      <c r="I6" s="14"/>
      <c r="J6" s="19"/>
      <c r="K6" s="65"/>
      <c r="N6" s="99"/>
      <c r="P6" s="100"/>
      <c r="Q6" s="100"/>
      <c r="R6" s="100"/>
      <c r="S6" s="100"/>
      <c r="T6" s="100"/>
      <c r="U6" s="100"/>
      <c r="V6" s="100"/>
      <c r="W6" s="100"/>
      <c r="X6" s="99"/>
    </row>
    <row r="7" spans="1:25" s="66" customFormat="1" ht="13" customHeight="1">
      <c r="A7" s="69">
        <f t="shared" si="0"/>
        <v>5</v>
      </c>
      <c r="B7" s="3"/>
      <c r="C7" s="4"/>
      <c r="D7" s="5"/>
      <c r="E7" s="74"/>
      <c r="F7" s="7"/>
      <c r="G7" s="8"/>
      <c r="H7" s="57"/>
      <c r="I7" s="5"/>
      <c r="J7" s="10"/>
      <c r="K7" s="64"/>
      <c r="N7" s="67"/>
      <c r="P7" s="68"/>
      <c r="Q7" s="68"/>
      <c r="R7" s="68"/>
      <c r="S7" s="68"/>
      <c r="T7" s="68"/>
      <c r="U7" s="68"/>
      <c r="V7" s="68"/>
      <c r="W7" s="68"/>
      <c r="X7" s="67"/>
    </row>
    <row r="8" spans="1:25" s="66" customFormat="1" ht="13" customHeight="1">
      <c r="A8" s="69">
        <f t="shared" si="0"/>
        <v>6</v>
      </c>
      <c r="B8" s="12"/>
      <c r="C8" s="13" t="s">
        <v>490</v>
      </c>
      <c r="D8" s="14"/>
      <c r="E8" s="77">
        <v>1</v>
      </c>
      <c r="F8" s="16" t="s">
        <v>491</v>
      </c>
      <c r="G8" s="17"/>
      <c r="H8" s="58"/>
      <c r="I8" s="14"/>
      <c r="J8" s="19"/>
      <c r="K8" s="65"/>
      <c r="N8" s="67"/>
      <c r="P8" s="68"/>
      <c r="Q8" s="68"/>
      <c r="R8" s="68"/>
      <c r="S8" s="68"/>
      <c r="T8" s="68"/>
      <c r="U8" s="68"/>
      <c r="V8" s="68"/>
      <c r="W8" s="68"/>
      <c r="X8" s="67"/>
    </row>
    <row r="9" spans="1:25" ht="13" customHeight="1">
      <c r="A9" s="69">
        <f t="shared" si="0"/>
        <v>7</v>
      </c>
      <c r="B9" s="3"/>
      <c r="C9" s="4"/>
      <c r="D9" s="5"/>
      <c r="E9" s="74"/>
      <c r="F9" s="7"/>
      <c r="G9" s="8"/>
      <c r="H9" s="57"/>
      <c r="I9" s="5"/>
      <c r="J9" s="10"/>
      <c r="K9" s="64"/>
      <c r="N9" s="1"/>
      <c r="X9" s="1"/>
    </row>
    <row r="10" spans="1:25" ht="13" customHeight="1">
      <c r="A10" s="69">
        <f t="shared" si="0"/>
        <v>8</v>
      </c>
      <c r="B10" s="12"/>
      <c r="C10" s="13" t="s">
        <v>502</v>
      </c>
      <c r="D10" s="14"/>
      <c r="E10" s="77"/>
      <c r="F10" s="16"/>
      <c r="G10" s="17"/>
      <c r="H10" s="58"/>
      <c r="I10" s="14"/>
      <c r="J10" s="19"/>
      <c r="K10" s="65"/>
      <c r="N10" s="1"/>
      <c r="X10" s="1"/>
    </row>
    <row r="11" spans="1:25" ht="13" customHeight="1">
      <c r="A11" s="69">
        <f t="shared" si="0"/>
        <v>9</v>
      </c>
      <c r="B11" s="3"/>
      <c r="C11" s="4" t="s">
        <v>493</v>
      </c>
      <c r="D11" s="5" t="s">
        <v>496</v>
      </c>
      <c r="E11" s="74"/>
      <c r="F11" s="7"/>
      <c r="G11" s="8"/>
      <c r="H11" s="57"/>
      <c r="I11" s="5"/>
      <c r="J11" s="10"/>
      <c r="K11" s="64"/>
      <c r="N11" s="76"/>
      <c r="P11" s="75"/>
      <c r="Q11" s="75"/>
      <c r="R11" s="75"/>
      <c r="S11" s="75"/>
      <c r="T11" s="75"/>
      <c r="U11" s="75"/>
      <c r="V11" s="75"/>
      <c r="W11" s="75"/>
      <c r="X11" s="76"/>
    </row>
    <row r="12" spans="1:25" s="89" customFormat="1" ht="13" customHeight="1">
      <c r="A12" s="92">
        <f t="shared" si="0"/>
        <v>10</v>
      </c>
      <c r="B12" s="12"/>
      <c r="C12" s="13" t="s">
        <v>495</v>
      </c>
      <c r="D12" s="14" t="s">
        <v>497</v>
      </c>
      <c r="E12" s="77">
        <v>9</v>
      </c>
      <c r="F12" s="16" t="s">
        <v>498</v>
      </c>
      <c r="G12" s="17"/>
      <c r="H12" s="58"/>
      <c r="I12" s="14"/>
      <c r="J12" s="19"/>
      <c r="K12" s="65"/>
      <c r="N12" s="90"/>
      <c r="P12" s="91"/>
      <c r="Q12" s="91"/>
      <c r="R12" s="91"/>
      <c r="S12" s="91"/>
      <c r="T12" s="91"/>
      <c r="U12" s="91"/>
      <c r="V12" s="91"/>
      <c r="W12" s="91"/>
      <c r="X12" s="90"/>
    </row>
    <row r="13" spans="1:25" ht="13" customHeight="1">
      <c r="A13" s="69">
        <f t="shared" si="0"/>
        <v>11</v>
      </c>
      <c r="B13" s="3"/>
      <c r="C13" s="4" t="s">
        <v>492</v>
      </c>
      <c r="D13" s="5" t="s">
        <v>499</v>
      </c>
      <c r="E13" s="74"/>
      <c r="F13" s="7"/>
      <c r="G13" s="8"/>
      <c r="H13" s="57"/>
      <c r="I13" s="5"/>
      <c r="J13" s="10"/>
      <c r="K13" s="64"/>
      <c r="N13" s="76"/>
      <c r="P13" s="75"/>
      <c r="Q13" s="75"/>
      <c r="R13" s="75"/>
      <c r="S13" s="75"/>
      <c r="T13" s="75"/>
      <c r="U13" s="75"/>
      <c r="V13" s="75"/>
      <c r="W13" s="75"/>
      <c r="X13" s="76"/>
    </row>
    <row r="14" spans="1:25" s="89" customFormat="1" ht="13" customHeight="1">
      <c r="A14" s="92">
        <f t="shared" si="0"/>
        <v>12</v>
      </c>
      <c r="B14" s="12"/>
      <c r="C14" s="13" t="s">
        <v>494</v>
      </c>
      <c r="D14" s="14" t="s">
        <v>500</v>
      </c>
      <c r="E14" s="77">
        <v>10</v>
      </c>
      <c r="F14" s="16" t="s">
        <v>498</v>
      </c>
      <c r="G14" s="17"/>
      <c r="H14" s="58"/>
      <c r="I14" s="14"/>
      <c r="J14" s="19"/>
      <c r="K14" s="65"/>
      <c r="N14" s="90"/>
      <c r="P14" s="91"/>
      <c r="Q14" s="91"/>
      <c r="R14" s="91"/>
      <c r="S14" s="91"/>
      <c r="T14" s="91"/>
      <c r="U14" s="91"/>
      <c r="V14" s="91"/>
      <c r="W14" s="91"/>
      <c r="X14" s="90"/>
    </row>
    <row r="15" spans="1:25" ht="13" customHeight="1">
      <c r="A15" s="69">
        <f t="shared" si="0"/>
        <v>13</v>
      </c>
      <c r="B15" s="3"/>
      <c r="C15" s="4" t="s">
        <v>492</v>
      </c>
      <c r="D15" s="5" t="s">
        <v>496</v>
      </c>
      <c r="E15" s="74"/>
      <c r="F15" s="7"/>
      <c r="G15" s="8"/>
      <c r="H15" s="57"/>
      <c r="I15" s="5"/>
      <c r="J15" s="10"/>
      <c r="K15" s="64"/>
      <c r="N15" s="76"/>
      <c r="P15" s="75"/>
      <c r="Q15" s="75"/>
      <c r="R15" s="75"/>
      <c r="S15" s="75"/>
      <c r="T15" s="75"/>
      <c r="U15" s="75"/>
      <c r="V15" s="75"/>
      <c r="W15" s="75"/>
      <c r="X15" s="76"/>
    </row>
    <row r="16" spans="1:25" s="89" customFormat="1" ht="13" customHeight="1">
      <c r="A16" s="92">
        <f t="shared" si="0"/>
        <v>14</v>
      </c>
      <c r="B16" s="12"/>
      <c r="C16" s="13" t="s">
        <v>494</v>
      </c>
      <c r="D16" s="14" t="s">
        <v>501</v>
      </c>
      <c r="E16" s="77">
        <v>23</v>
      </c>
      <c r="F16" s="16" t="s">
        <v>498</v>
      </c>
      <c r="G16" s="17"/>
      <c r="H16" s="58"/>
      <c r="I16" s="14"/>
      <c r="J16" s="19"/>
      <c r="K16" s="65"/>
      <c r="N16" s="90"/>
      <c r="P16" s="91"/>
      <c r="Q16" s="91"/>
      <c r="R16" s="91"/>
      <c r="S16" s="91"/>
      <c r="T16" s="91"/>
      <c r="U16" s="91"/>
      <c r="V16" s="91"/>
      <c r="W16" s="91"/>
      <c r="X16" s="90"/>
    </row>
    <row r="17" spans="1:24" ht="13" customHeight="1">
      <c r="A17" s="69">
        <f t="shared" si="0"/>
        <v>15</v>
      </c>
      <c r="B17" s="3"/>
      <c r="C17" s="4" t="s">
        <v>492</v>
      </c>
      <c r="D17" s="5" t="s">
        <v>108</v>
      </c>
      <c r="E17" s="74"/>
      <c r="F17" s="7"/>
      <c r="G17" s="8"/>
      <c r="H17" s="57"/>
      <c r="I17" s="5"/>
      <c r="J17" s="10"/>
      <c r="K17" s="64"/>
      <c r="N17" s="76"/>
      <c r="P17" s="75"/>
      <c r="Q17" s="75"/>
      <c r="R17" s="75"/>
      <c r="S17" s="75"/>
      <c r="T17" s="75"/>
      <c r="U17" s="75"/>
      <c r="V17" s="75"/>
      <c r="W17" s="75"/>
      <c r="X17" s="76"/>
    </row>
    <row r="18" spans="1:24" s="89" customFormat="1" ht="13" customHeight="1">
      <c r="A18" s="92">
        <f t="shared" si="0"/>
        <v>16</v>
      </c>
      <c r="B18" s="12"/>
      <c r="C18" s="13" t="s">
        <v>494</v>
      </c>
      <c r="D18" s="14" t="s">
        <v>497</v>
      </c>
      <c r="E18" s="77">
        <v>81</v>
      </c>
      <c r="F18" s="16" t="s">
        <v>498</v>
      </c>
      <c r="G18" s="17"/>
      <c r="H18" s="58"/>
      <c r="I18" s="14"/>
      <c r="J18" s="19"/>
      <c r="K18" s="65"/>
      <c r="N18" s="90"/>
      <c r="P18" s="91"/>
      <c r="Q18" s="91"/>
      <c r="R18" s="91"/>
      <c r="S18" s="91"/>
      <c r="T18" s="91"/>
      <c r="U18" s="91"/>
      <c r="V18" s="91"/>
      <c r="W18" s="91"/>
      <c r="X18" s="90"/>
    </row>
    <row r="19" spans="1:24" ht="13" customHeight="1">
      <c r="A19" s="69">
        <f t="shared" si="0"/>
        <v>17</v>
      </c>
      <c r="B19" s="3"/>
      <c r="C19" s="4" t="s">
        <v>492</v>
      </c>
      <c r="D19" s="5" t="s">
        <v>108</v>
      </c>
      <c r="E19" s="74"/>
      <c r="F19" s="7"/>
      <c r="G19" s="8"/>
      <c r="H19" s="57"/>
      <c r="I19" s="5"/>
      <c r="J19" s="10"/>
      <c r="K19" s="64"/>
      <c r="N19" s="76"/>
      <c r="P19" s="75"/>
      <c r="Q19" s="75"/>
      <c r="R19" s="75"/>
      <c r="S19" s="75"/>
      <c r="T19" s="75"/>
      <c r="U19" s="75"/>
      <c r="V19" s="75"/>
      <c r="W19" s="75"/>
      <c r="X19" s="76"/>
    </row>
    <row r="20" spans="1:24" s="89" customFormat="1" ht="13" customHeight="1">
      <c r="A20" s="92">
        <f t="shared" si="0"/>
        <v>18</v>
      </c>
      <c r="B20" s="12"/>
      <c r="C20" s="13" t="s">
        <v>494</v>
      </c>
      <c r="D20" s="14" t="s">
        <v>500</v>
      </c>
      <c r="E20" s="77">
        <v>12</v>
      </c>
      <c r="F20" s="16" t="s">
        <v>498</v>
      </c>
      <c r="G20" s="17"/>
      <c r="H20" s="58"/>
      <c r="I20" s="14"/>
      <c r="J20" s="19"/>
      <c r="K20" s="65"/>
      <c r="N20" s="90"/>
      <c r="P20" s="91"/>
      <c r="Q20" s="91"/>
      <c r="R20" s="91"/>
      <c r="S20" s="91"/>
      <c r="T20" s="91"/>
      <c r="U20" s="91"/>
      <c r="V20" s="91"/>
      <c r="W20" s="91"/>
      <c r="X20" s="90"/>
    </row>
    <row r="21" spans="1:24" ht="13" customHeight="1">
      <c r="A21" s="69">
        <f t="shared" si="0"/>
        <v>19</v>
      </c>
      <c r="B21" s="3"/>
      <c r="C21" s="4" t="s">
        <v>492</v>
      </c>
      <c r="D21" s="5" t="s">
        <v>108</v>
      </c>
      <c r="E21" s="74"/>
      <c r="F21" s="7"/>
      <c r="G21" s="8"/>
      <c r="H21" s="57"/>
      <c r="I21" s="5"/>
      <c r="J21" s="10"/>
      <c r="K21" s="64"/>
      <c r="N21" s="76"/>
      <c r="P21" s="75"/>
      <c r="Q21" s="75"/>
      <c r="R21" s="75"/>
      <c r="S21" s="75"/>
      <c r="T21" s="75"/>
      <c r="U21" s="75"/>
      <c r="V21" s="75"/>
      <c r="W21" s="75"/>
      <c r="X21" s="76"/>
    </row>
    <row r="22" spans="1:24" s="89" customFormat="1" ht="13" customHeight="1">
      <c r="A22" s="92">
        <f t="shared" si="0"/>
        <v>20</v>
      </c>
      <c r="B22" s="12"/>
      <c r="C22" s="13" t="s">
        <v>494</v>
      </c>
      <c r="D22" s="14" t="s">
        <v>503</v>
      </c>
      <c r="E22" s="77">
        <v>9</v>
      </c>
      <c r="F22" s="16" t="s">
        <v>498</v>
      </c>
      <c r="G22" s="17"/>
      <c r="H22" s="58"/>
      <c r="I22" s="14"/>
      <c r="J22" s="19"/>
      <c r="K22" s="65"/>
      <c r="N22" s="90"/>
      <c r="P22" s="91"/>
      <c r="Q22" s="91"/>
      <c r="R22" s="91"/>
      <c r="S22" s="91"/>
      <c r="T22" s="91"/>
      <c r="U22" s="91"/>
      <c r="V22" s="91"/>
      <c r="W22" s="91"/>
      <c r="X22" s="90"/>
    </row>
    <row r="23" spans="1:24" ht="13" customHeight="1">
      <c r="A23" s="69">
        <f t="shared" si="0"/>
        <v>21</v>
      </c>
      <c r="B23" s="3"/>
      <c r="C23" s="4" t="s">
        <v>492</v>
      </c>
      <c r="D23" s="5" t="s">
        <v>504</v>
      </c>
      <c r="E23" s="74"/>
      <c r="F23" s="7"/>
      <c r="G23" s="8"/>
      <c r="H23" s="57"/>
      <c r="I23" s="5"/>
      <c r="J23" s="10"/>
      <c r="K23" s="64"/>
      <c r="N23" s="76"/>
      <c r="P23" s="75"/>
      <c r="Q23" s="75"/>
      <c r="R23" s="75"/>
      <c r="S23" s="75"/>
      <c r="T23" s="75"/>
      <c r="U23" s="75"/>
      <c r="V23" s="75"/>
      <c r="W23" s="75"/>
      <c r="X23" s="76"/>
    </row>
    <row r="24" spans="1:24" s="89" customFormat="1" ht="13" customHeight="1">
      <c r="A24" s="92">
        <f t="shared" si="0"/>
        <v>22</v>
      </c>
      <c r="B24" s="12"/>
      <c r="C24" s="13" t="s">
        <v>494</v>
      </c>
      <c r="D24" s="14" t="s">
        <v>501</v>
      </c>
      <c r="E24" s="77">
        <v>5</v>
      </c>
      <c r="F24" s="16" t="s">
        <v>498</v>
      </c>
      <c r="G24" s="17"/>
      <c r="H24" s="58"/>
      <c r="I24" s="14"/>
      <c r="J24" s="19"/>
      <c r="K24" s="65"/>
      <c r="N24" s="90"/>
      <c r="P24" s="91"/>
      <c r="Q24" s="91"/>
      <c r="R24" s="91"/>
      <c r="S24" s="91"/>
      <c r="T24" s="91"/>
      <c r="U24" s="91"/>
      <c r="V24" s="91"/>
      <c r="W24" s="91"/>
      <c r="X24" s="90"/>
    </row>
    <row r="25" spans="1:24" ht="13" customHeight="1">
      <c r="A25" s="69">
        <f t="shared" si="0"/>
        <v>23</v>
      </c>
      <c r="B25" s="3"/>
      <c r="C25" s="4"/>
      <c r="D25" s="5"/>
      <c r="E25" s="74"/>
      <c r="F25" s="7"/>
      <c r="G25" s="8"/>
      <c r="H25" s="57"/>
      <c r="I25" s="5"/>
      <c r="J25" s="10"/>
      <c r="K25" s="64"/>
      <c r="N25" s="76"/>
      <c r="P25" s="75"/>
      <c r="Q25" s="75"/>
      <c r="R25" s="75"/>
      <c r="S25" s="75"/>
      <c r="T25" s="75"/>
      <c r="U25" s="75"/>
      <c r="V25" s="75"/>
      <c r="W25" s="75"/>
      <c r="X25" s="76"/>
    </row>
    <row r="26" spans="1:24" s="89" customFormat="1" ht="13" customHeight="1">
      <c r="A26" s="92">
        <f t="shared" si="0"/>
        <v>24</v>
      </c>
      <c r="B26" s="12"/>
      <c r="C26" s="13" t="s">
        <v>507</v>
      </c>
      <c r="D26" s="14" t="s">
        <v>508</v>
      </c>
      <c r="E26" s="77">
        <v>6</v>
      </c>
      <c r="F26" s="16" t="s">
        <v>76</v>
      </c>
      <c r="G26" s="17"/>
      <c r="H26" s="58"/>
      <c r="I26" s="14"/>
      <c r="J26" s="19"/>
      <c r="K26" s="65"/>
      <c r="N26" s="90"/>
      <c r="P26" s="91"/>
      <c r="Q26" s="91"/>
      <c r="R26" s="91"/>
      <c r="S26" s="91"/>
      <c r="T26" s="91"/>
      <c r="U26" s="91"/>
      <c r="V26" s="91"/>
      <c r="W26" s="91"/>
      <c r="X26" s="90"/>
    </row>
    <row r="27" spans="1:24" ht="13" customHeight="1">
      <c r="A27" s="69">
        <f t="shared" si="0"/>
        <v>25</v>
      </c>
      <c r="B27" s="3"/>
      <c r="C27" s="4"/>
      <c r="D27" s="5"/>
      <c r="E27" s="74"/>
      <c r="F27" s="7"/>
      <c r="G27" s="8"/>
      <c r="H27" s="57"/>
      <c r="I27" s="5"/>
      <c r="J27" s="10"/>
      <c r="K27" s="64"/>
      <c r="N27" s="76"/>
      <c r="P27" s="75"/>
      <c r="Q27" s="75"/>
      <c r="R27" s="75"/>
      <c r="S27" s="75"/>
      <c r="T27" s="75"/>
      <c r="U27" s="75"/>
      <c r="V27" s="75"/>
      <c r="W27" s="75"/>
      <c r="X27" s="76"/>
    </row>
    <row r="28" spans="1:24" s="89" customFormat="1" ht="13" customHeight="1">
      <c r="A28" s="92">
        <f t="shared" si="0"/>
        <v>26</v>
      </c>
      <c r="B28" s="12"/>
      <c r="C28" s="13" t="s">
        <v>506</v>
      </c>
      <c r="D28" s="14" t="s">
        <v>509</v>
      </c>
      <c r="E28" s="77">
        <v>1</v>
      </c>
      <c r="F28" s="16" t="s">
        <v>76</v>
      </c>
      <c r="G28" s="17"/>
      <c r="H28" s="58"/>
      <c r="I28" s="14"/>
      <c r="J28" s="19"/>
      <c r="K28" s="65"/>
      <c r="N28" s="90"/>
      <c r="P28" s="91"/>
      <c r="Q28" s="91"/>
      <c r="R28" s="91"/>
      <c r="S28" s="91"/>
      <c r="T28" s="91"/>
      <c r="U28" s="91"/>
      <c r="V28" s="91"/>
      <c r="W28" s="91"/>
      <c r="X28" s="90"/>
    </row>
    <row r="29" spans="1:24" ht="13" customHeight="1">
      <c r="A29" s="69">
        <f t="shared" si="0"/>
        <v>27</v>
      </c>
      <c r="B29" s="3"/>
      <c r="C29" s="4"/>
      <c r="D29" s="5"/>
      <c r="E29" s="74"/>
      <c r="F29" s="7"/>
      <c r="G29" s="8"/>
      <c r="H29" s="57"/>
      <c r="I29" s="5"/>
      <c r="J29" s="10"/>
      <c r="K29" s="64"/>
      <c r="N29" s="76"/>
      <c r="P29" s="75"/>
      <c r="Q29" s="75"/>
      <c r="R29" s="75"/>
      <c r="S29" s="75"/>
      <c r="T29" s="75"/>
      <c r="U29" s="75"/>
      <c r="V29" s="75"/>
      <c r="W29" s="75"/>
      <c r="X29" s="76"/>
    </row>
    <row r="30" spans="1:24" s="89" customFormat="1" ht="13" customHeight="1">
      <c r="A30" s="92">
        <f t="shared" si="0"/>
        <v>28</v>
      </c>
      <c r="B30" s="12"/>
      <c r="C30" s="13" t="s">
        <v>506</v>
      </c>
      <c r="D30" s="14" t="s">
        <v>510</v>
      </c>
      <c r="E30" s="77">
        <v>1</v>
      </c>
      <c r="F30" s="16" t="s">
        <v>511</v>
      </c>
      <c r="G30" s="17"/>
      <c r="H30" s="58"/>
      <c r="I30" s="14"/>
      <c r="J30" s="19"/>
      <c r="K30" s="65"/>
      <c r="N30" s="90"/>
      <c r="P30" s="91"/>
      <c r="Q30" s="91"/>
      <c r="R30" s="91"/>
      <c r="S30" s="91"/>
      <c r="T30" s="91"/>
      <c r="U30" s="91"/>
      <c r="V30" s="91"/>
      <c r="W30" s="91"/>
      <c r="X30" s="90"/>
    </row>
    <row r="31" spans="1:24" ht="13" customHeight="1">
      <c r="A31" s="69">
        <f t="shared" si="0"/>
        <v>29</v>
      </c>
      <c r="B31" s="3"/>
      <c r="C31" s="4"/>
      <c r="D31" s="5"/>
      <c r="E31" s="74"/>
      <c r="F31" s="7"/>
      <c r="G31" s="8"/>
      <c r="H31" s="57"/>
      <c r="I31" s="5"/>
      <c r="J31" s="10"/>
      <c r="K31" s="64"/>
      <c r="N31" s="76"/>
      <c r="P31" s="75"/>
      <c r="Q31" s="75"/>
      <c r="R31" s="75"/>
      <c r="S31" s="75"/>
      <c r="T31" s="75"/>
      <c r="U31" s="75"/>
      <c r="V31" s="75"/>
      <c r="W31" s="75"/>
      <c r="X31" s="76"/>
    </row>
    <row r="32" spans="1:24" s="89" customFormat="1" ht="13" customHeight="1">
      <c r="A32" s="92">
        <f t="shared" si="0"/>
        <v>30</v>
      </c>
      <c r="B32" s="12"/>
      <c r="C32" s="13" t="s">
        <v>756</v>
      </c>
      <c r="D32" s="14" t="s">
        <v>508</v>
      </c>
      <c r="E32" s="77">
        <v>2</v>
      </c>
      <c r="F32" s="16" t="s">
        <v>76</v>
      </c>
      <c r="G32" s="17"/>
      <c r="H32" s="58"/>
      <c r="I32" s="14"/>
      <c r="J32" s="19"/>
      <c r="K32" s="65"/>
      <c r="N32" s="90"/>
      <c r="P32" s="91"/>
      <c r="Q32" s="91"/>
      <c r="R32" s="91"/>
      <c r="S32" s="91"/>
      <c r="T32" s="91"/>
      <c r="U32" s="91"/>
      <c r="V32" s="91"/>
      <c r="W32" s="91"/>
      <c r="X32" s="90"/>
    </row>
    <row r="33" spans="1:24" ht="13" customHeight="1">
      <c r="A33" s="69">
        <f t="shared" si="0"/>
        <v>31</v>
      </c>
      <c r="B33" s="3"/>
      <c r="C33" s="4"/>
      <c r="D33" s="5" t="s">
        <v>515</v>
      </c>
      <c r="E33" s="74"/>
      <c r="F33" s="7"/>
      <c r="G33" s="8"/>
      <c r="H33" s="57"/>
      <c r="I33" s="5"/>
      <c r="J33" s="10"/>
      <c r="K33" s="64"/>
      <c r="N33" s="76"/>
      <c r="P33" s="75"/>
      <c r="Q33" s="75"/>
      <c r="R33" s="75"/>
      <c r="S33" s="75"/>
      <c r="T33" s="75"/>
      <c r="U33" s="75"/>
      <c r="V33" s="75"/>
      <c r="W33" s="75"/>
      <c r="X33" s="76"/>
    </row>
    <row r="34" spans="1:24" s="89" customFormat="1" ht="13" customHeight="1">
      <c r="A34" s="92">
        <f t="shared" si="0"/>
        <v>32</v>
      </c>
      <c r="B34" s="12"/>
      <c r="C34" s="13" t="s">
        <v>513</v>
      </c>
      <c r="D34" s="14" t="s">
        <v>100</v>
      </c>
      <c r="E34" s="77">
        <v>7</v>
      </c>
      <c r="F34" s="16" t="s">
        <v>511</v>
      </c>
      <c r="G34" s="17"/>
      <c r="H34" s="58"/>
      <c r="I34" s="14"/>
      <c r="J34" s="19"/>
      <c r="K34" s="65"/>
      <c r="N34" s="90"/>
      <c r="P34" s="91"/>
      <c r="Q34" s="91"/>
      <c r="R34" s="91"/>
      <c r="S34" s="91"/>
      <c r="T34" s="91"/>
      <c r="U34" s="91"/>
      <c r="V34" s="91"/>
      <c r="W34" s="91"/>
      <c r="X34" s="90"/>
    </row>
    <row r="35" spans="1:24" ht="13" customHeight="1">
      <c r="A35" s="69">
        <f t="shared" si="0"/>
        <v>33</v>
      </c>
      <c r="B35" s="3"/>
      <c r="C35" s="4"/>
      <c r="D35" s="5"/>
      <c r="E35" s="74"/>
      <c r="F35" s="7"/>
      <c r="G35" s="8"/>
      <c r="H35" s="57"/>
      <c r="I35" s="5"/>
      <c r="J35" s="10"/>
      <c r="K35" s="64"/>
      <c r="N35" s="76"/>
      <c r="P35" s="75"/>
      <c r="Q35" s="75"/>
      <c r="R35" s="75"/>
      <c r="S35" s="75"/>
      <c r="T35" s="75"/>
      <c r="U35" s="75"/>
      <c r="V35" s="75"/>
      <c r="W35" s="75"/>
      <c r="X35" s="76"/>
    </row>
    <row r="36" spans="1:24" s="89" customFormat="1" ht="13" customHeight="1">
      <c r="A36" s="92">
        <f t="shared" si="0"/>
        <v>34</v>
      </c>
      <c r="B36" s="12"/>
      <c r="C36" s="13" t="s">
        <v>516</v>
      </c>
      <c r="D36" s="14" t="s">
        <v>497</v>
      </c>
      <c r="E36" s="77">
        <v>4</v>
      </c>
      <c r="F36" s="16" t="s">
        <v>511</v>
      </c>
      <c r="G36" s="17"/>
      <c r="H36" s="58"/>
      <c r="I36" s="14"/>
      <c r="J36" s="19"/>
      <c r="K36" s="65"/>
      <c r="N36" s="90"/>
      <c r="P36" s="91"/>
      <c r="Q36" s="91"/>
      <c r="R36" s="91"/>
      <c r="S36" s="91"/>
      <c r="T36" s="91"/>
      <c r="U36" s="91"/>
      <c r="V36" s="91"/>
      <c r="W36" s="91"/>
      <c r="X36" s="90"/>
    </row>
    <row r="37" spans="1:24" ht="13" customHeight="1">
      <c r="A37" s="69">
        <f t="shared" si="0"/>
        <v>35</v>
      </c>
      <c r="B37" s="3"/>
      <c r="C37" s="4"/>
      <c r="D37" s="5"/>
      <c r="E37" s="74"/>
      <c r="F37" s="7"/>
      <c r="G37" s="8"/>
      <c r="H37" s="57"/>
      <c r="I37" s="5"/>
      <c r="J37" s="10"/>
      <c r="K37" s="64"/>
      <c r="N37" s="76"/>
      <c r="P37" s="75"/>
      <c r="Q37" s="75"/>
      <c r="R37" s="75"/>
      <c r="S37" s="75"/>
      <c r="T37" s="75"/>
      <c r="U37" s="75"/>
      <c r="V37" s="75"/>
      <c r="W37" s="75"/>
      <c r="X37" s="76"/>
    </row>
    <row r="38" spans="1:24" s="89" customFormat="1" ht="13" customHeight="1">
      <c r="A38" s="92">
        <f t="shared" si="0"/>
        <v>36</v>
      </c>
      <c r="B38" s="12"/>
      <c r="C38" s="13" t="s">
        <v>757</v>
      </c>
      <c r="D38" s="14" t="s">
        <v>758</v>
      </c>
      <c r="E38" s="77">
        <v>1</v>
      </c>
      <c r="F38" s="16" t="s">
        <v>76</v>
      </c>
      <c r="G38" s="17"/>
      <c r="H38" s="58"/>
      <c r="I38" s="14"/>
      <c r="J38" s="19"/>
      <c r="K38" s="29"/>
      <c r="N38" s="90"/>
      <c r="P38" s="91"/>
      <c r="Q38" s="91"/>
      <c r="R38" s="91"/>
      <c r="S38" s="91"/>
      <c r="T38" s="91"/>
      <c r="U38" s="91"/>
      <c r="V38" s="91"/>
      <c r="W38" s="91"/>
      <c r="X38" s="90"/>
    </row>
    <row r="39" spans="1:24" ht="13" customHeight="1">
      <c r="A39" s="70">
        <v>1</v>
      </c>
      <c r="B39" s="3"/>
      <c r="C39" s="4"/>
      <c r="D39" s="5"/>
      <c r="E39" s="74"/>
      <c r="F39" s="7"/>
      <c r="G39" s="8"/>
      <c r="H39" s="57"/>
      <c r="I39" s="5"/>
      <c r="J39" s="10"/>
      <c r="K39" s="64"/>
      <c r="N39" s="1"/>
      <c r="X39" s="1"/>
    </row>
    <row r="40" spans="1:24" ht="13" customHeight="1">
      <c r="A40" s="70">
        <f t="shared" ref="A40:A74" si="1">A39+1</f>
        <v>2</v>
      </c>
      <c r="B40" s="12"/>
      <c r="C40" s="13" t="s">
        <v>505</v>
      </c>
      <c r="D40" s="14"/>
      <c r="E40" s="77"/>
      <c r="F40" s="16"/>
      <c r="G40" s="17"/>
      <c r="H40" s="58"/>
      <c r="I40" s="14"/>
      <c r="J40" s="19"/>
      <c r="K40" s="65"/>
      <c r="N40" s="1"/>
      <c r="X40" s="1"/>
    </row>
    <row r="41" spans="1:24" ht="13" customHeight="1">
      <c r="A41" s="70">
        <f t="shared" si="1"/>
        <v>3</v>
      </c>
      <c r="B41" s="3"/>
      <c r="C41" s="4" t="s">
        <v>492</v>
      </c>
      <c r="D41" s="5" t="s">
        <v>109</v>
      </c>
      <c r="E41" s="74"/>
      <c r="F41" s="7"/>
      <c r="G41" s="8"/>
      <c r="H41" s="57"/>
      <c r="I41" s="5"/>
      <c r="J41" s="10"/>
      <c r="K41" s="64"/>
      <c r="N41" s="76"/>
      <c r="P41" s="75"/>
      <c r="Q41" s="75"/>
      <c r="R41" s="75"/>
      <c r="S41" s="75"/>
      <c r="T41" s="75"/>
      <c r="U41" s="75"/>
      <c r="V41" s="75"/>
      <c r="W41" s="75"/>
      <c r="X41" s="76"/>
    </row>
    <row r="42" spans="1:24" s="89" customFormat="1" ht="13" customHeight="1">
      <c r="A42" s="93">
        <f t="shared" si="1"/>
        <v>4</v>
      </c>
      <c r="B42" s="12"/>
      <c r="C42" s="13" t="s">
        <v>494</v>
      </c>
      <c r="D42" s="14" t="s">
        <v>100</v>
      </c>
      <c r="E42" s="77">
        <v>65</v>
      </c>
      <c r="F42" s="16" t="s">
        <v>85</v>
      </c>
      <c r="G42" s="17"/>
      <c r="H42" s="58"/>
      <c r="I42" s="14"/>
      <c r="J42" s="19"/>
      <c r="K42" s="65"/>
      <c r="N42" s="90"/>
      <c r="P42" s="91"/>
      <c r="Q42" s="91"/>
      <c r="R42" s="91"/>
      <c r="S42" s="91"/>
      <c r="T42" s="91"/>
      <c r="U42" s="91"/>
      <c r="V42" s="91"/>
      <c r="W42" s="91"/>
      <c r="X42" s="90"/>
    </row>
    <row r="43" spans="1:24" ht="13" customHeight="1">
      <c r="A43" s="70">
        <f t="shared" si="1"/>
        <v>5</v>
      </c>
      <c r="B43" s="3"/>
      <c r="C43" s="4" t="s">
        <v>492</v>
      </c>
      <c r="D43" s="5" t="s">
        <v>109</v>
      </c>
      <c r="E43" s="74"/>
      <c r="F43" s="7"/>
      <c r="G43" s="8"/>
      <c r="H43" s="57"/>
      <c r="I43" s="5"/>
      <c r="J43" s="10"/>
      <c r="K43" s="64"/>
      <c r="N43" s="76"/>
      <c r="P43" s="75"/>
      <c r="Q43" s="75"/>
      <c r="R43" s="75"/>
      <c r="S43" s="75"/>
      <c r="T43" s="75"/>
      <c r="U43" s="75"/>
      <c r="V43" s="75"/>
      <c r="W43" s="75"/>
      <c r="X43" s="76"/>
    </row>
    <row r="44" spans="1:24" s="89" customFormat="1" ht="13" customHeight="1">
      <c r="A44" s="93">
        <f t="shared" si="1"/>
        <v>6</v>
      </c>
      <c r="B44" s="12"/>
      <c r="C44" s="13" t="s">
        <v>494</v>
      </c>
      <c r="D44" s="14" t="s">
        <v>500</v>
      </c>
      <c r="E44" s="77">
        <v>40</v>
      </c>
      <c r="F44" s="16" t="s">
        <v>85</v>
      </c>
      <c r="G44" s="17"/>
      <c r="H44" s="58"/>
      <c r="I44" s="14"/>
      <c r="J44" s="19"/>
      <c r="K44" s="65"/>
      <c r="N44" s="90"/>
      <c r="P44" s="91"/>
      <c r="Q44" s="91"/>
      <c r="R44" s="91"/>
      <c r="S44" s="91"/>
      <c r="T44" s="91"/>
      <c r="U44" s="91"/>
      <c r="V44" s="91"/>
      <c r="W44" s="91"/>
      <c r="X44" s="90"/>
    </row>
    <row r="45" spans="1:24" ht="13" customHeight="1">
      <c r="A45" s="70">
        <f t="shared" si="1"/>
        <v>7</v>
      </c>
      <c r="B45" s="3"/>
      <c r="C45" s="4" t="s">
        <v>492</v>
      </c>
      <c r="D45" s="5" t="s">
        <v>108</v>
      </c>
      <c r="E45" s="74"/>
      <c r="F45" s="7"/>
      <c r="G45" s="8"/>
      <c r="H45" s="57"/>
      <c r="I45" s="5"/>
      <c r="J45" s="10"/>
      <c r="K45" s="64"/>
      <c r="N45" s="76"/>
      <c r="P45" s="75"/>
      <c r="Q45" s="75"/>
      <c r="R45" s="75"/>
      <c r="S45" s="75"/>
      <c r="T45" s="75"/>
      <c r="U45" s="75"/>
      <c r="V45" s="75"/>
      <c r="W45" s="75"/>
      <c r="X45" s="76"/>
    </row>
    <row r="46" spans="1:24" s="89" customFormat="1" ht="13" customHeight="1">
      <c r="A46" s="93">
        <f t="shared" si="1"/>
        <v>8</v>
      </c>
      <c r="B46" s="12"/>
      <c r="C46" s="13" t="s">
        <v>494</v>
      </c>
      <c r="D46" s="14" t="s">
        <v>100</v>
      </c>
      <c r="E46" s="77">
        <v>82</v>
      </c>
      <c r="F46" s="16" t="s">
        <v>85</v>
      </c>
      <c r="G46" s="17"/>
      <c r="H46" s="58"/>
      <c r="I46" s="14"/>
      <c r="J46" s="19"/>
      <c r="K46" s="65"/>
      <c r="N46" s="90"/>
      <c r="P46" s="91"/>
      <c r="Q46" s="91"/>
      <c r="R46" s="91"/>
      <c r="S46" s="91"/>
      <c r="T46" s="91"/>
      <c r="U46" s="91"/>
      <c r="V46" s="91"/>
      <c r="W46" s="91"/>
      <c r="X46" s="90"/>
    </row>
    <row r="47" spans="1:24" ht="13" customHeight="1">
      <c r="A47" s="70">
        <f t="shared" si="1"/>
        <v>9</v>
      </c>
      <c r="B47" s="3"/>
      <c r="C47" s="4" t="s">
        <v>492</v>
      </c>
      <c r="D47" s="5" t="s">
        <v>108</v>
      </c>
      <c r="E47" s="74"/>
      <c r="F47" s="7"/>
      <c r="G47" s="8"/>
      <c r="H47" s="57"/>
      <c r="I47" s="5"/>
      <c r="J47" s="10"/>
      <c r="K47" s="64"/>
      <c r="N47" s="76"/>
      <c r="P47" s="75"/>
      <c r="Q47" s="75"/>
      <c r="R47" s="75"/>
      <c r="S47" s="75"/>
      <c r="T47" s="75"/>
      <c r="U47" s="75"/>
      <c r="V47" s="75"/>
      <c r="W47" s="75"/>
      <c r="X47" s="76"/>
    </row>
    <row r="48" spans="1:24" s="89" customFormat="1" ht="13" customHeight="1">
      <c r="A48" s="93">
        <f t="shared" si="1"/>
        <v>10</v>
      </c>
      <c r="B48" s="12"/>
      <c r="C48" s="13" t="s">
        <v>494</v>
      </c>
      <c r="D48" s="14" t="s">
        <v>101</v>
      </c>
      <c r="E48" s="77">
        <v>64</v>
      </c>
      <c r="F48" s="16" t="s">
        <v>85</v>
      </c>
      <c r="G48" s="17"/>
      <c r="H48" s="58"/>
      <c r="I48" s="14"/>
      <c r="J48" s="19"/>
      <c r="K48" s="65"/>
      <c r="N48" s="90"/>
      <c r="P48" s="91"/>
      <c r="Q48" s="91"/>
      <c r="R48" s="91"/>
      <c r="S48" s="91"/>
      <c r="T48" s="91"/>
      <c r="U48" s="91"/>
      <c r="V48" s="91"/>
      <c r="W48" s="91"/>
      <c r="X48" s="90"/>
    </row>
    <row r="49" spans="1:24" ht="13" customHeight="1">
      <c r="A49" s="70">
        <f t="shared" si="1"/>
        <v>11</v>
      </c>
      <c r="B49" s="3"/>
      <c r="C49" s="4"/>
      <c r="D49" s="5"/>
      <c r="E49" s="74"/>
      <c r="F49" s="7"/>
      <c r="G49" s="8"/>
      <c r="H49" s="57"/>
      <c r="I49" s="5"/>
      <c r="J49" s="10"/>
      <c r="K49" s="64"/>
      <c r="N49" s="76"/>
      <c r="P49" s="75"/>
      <c r="Q49" s="75"/>
      <c r="R49" s="75"/>
      <c r="S49" s="75"/>
      <c r="T49" s="75"/>
      <c r="U49" s="75"/>
      <c r="V49" s="75"/>
      <c r="W49" s="75"/>
      <c r="X49" s="76"/>
    </row>
    <row r="50" spans="1:24" s="89" customFormat="1" ht="13" customHeight="1">
      <c r="A50" s="93">
        <f t="shared" si="1"/>
        <v>12</v>
      </c>
      <c r="B50" s="12"/>
      <c r="C50" s="13" t="s">
        <v>518</v>
      </c>
      <c r="D50" s="14" t="s">
        <v>628</v>
      </c>
      <c r="E50" s="77">
        <v>32</v>
      </c>
      <c r="F50" s="16" t="s">
        <v>76</v>
      </c>
      <c r="G50" s="17"/>
      <c r="H50" s="58"/>
      <c r="I50" s="14"/>
      <c r="J50" s="19"/>
      <c r="K50" s="65"/>
      <c r="N50" s="90"/>
      <c r="P50" s="91"/>
      <c r="Q50" s="91"/>
      <c r="R50" s="91"/>
      <c r="S50" s="91"/>
      <c r="T50" s="91"/>
      <c r="U50" s="91"/>
      <c r="V50" s="91"/>
      <c r="W50" s="91"/>
      <c r="X50" s="90"/>
    </row>
    <row r="51" spans="1:24" ht="13" customHeight="1">
      <c r="A51" s="70">
        <f t="shared" si="1"/>
        <v>13</v>
      </c>
      <c r="B51" s="3"/>
      <c r="C51" s="4"/>
      <c r="D51" s="5"/>
      <c r="E51" s="74"/>
      <c r="F51" s="7"/>
      <c r="G51" s="8"/>
      <c r="H51" s="57"/>
      <c r="I51" s="5"/>
      <c r="J51" s="10"/>
      <c r="K51" s="64"/>
      <c r="N51" s="76"/>
      <c r="P51" s="75"/>
      <c r="Q51" s="75"/>
      <c r="R51" s="75"/>
      <c r="S51" s="75"/>
      <c r="T51" s="75"/>
      <c r="U51" s="75"/>
      <c r="V51" s="75"/>
      <c r="W51" s="75"/>
      <c r="X51" s="76"/>
    </row>
    <row r="52" spans="1:24" s="89" customFormat="1" ht="13" customHeight="1">
      <c r="A52" s="93">
        <f t="shared" si="1"/>
        <v>14</v>
      </c>
      <c r="B52" s="12"/>
      <c r="C52" s="13" t="s">
        <v>518</v>
      </c>
      <c r="D52" s="14" t="s">
        <v>629</v>
      </c>
      <c r="E52" s="77">
        <v>3</v>
      </c>
      <c r="F52" s="16" t="s">
        <v>511</v>
      </c>
      <c r="G52" s="17"/>
      <c r="H52" s="58"/>
      <c r="I52" s="14"/>
      <c r="J52" s="19"/>
      <c r="K52" s="65"/>
      <c r="N52" s="90"/>
      <c r="P52" s="91"/>
      <c r="Q52" s="91"/>
      <c r="R52" s="91"/>
      <c r="S52" s="91"/>
      <c r="T52" s="91"/>
      <c r="U52" s="91"/>
      <c r="V52" s="91"/>
      <c r="W52" s="91"/>
      <c r="X52" s="90"/>
    </row>
    <row r="53" spans="1:24" ht="13" customHeight="1">
      <c r="A53" s="70">
        <f t="shared" si="1"/>
        <v>15</v>
      </c>
      <c r="B53" s="3"/>
      <c r="C53" s="4"/>
      <c r="D53" s="5" t="s">
        <v>514</v>
      </c>
      <c r="E53" s="74"/>
      <c r="F53" s="7"/>
      <c r="G53" s="8"/>
      <c r="H53" s="57"/>
      <c r="I53" s="5"/>
      <c r="J53" s="10"/>
      <c r="K53" s="64"/>
      <c r="N53" s="76"/>
      <c r="P53" s="75"/>
      <c r="Q53" s="75"/>
      <c r="R53" s="75"/>
      <c r="S53" s="75"/>
      <c r="T53" s="75"/>
      <c r="U53" s="75"/>
      <c r="V53" s="75"/>
      <c r="W53" s="75"/>
      <c r="X53" s="76"/>
    </row>
    <row r="54" spans="1:24" s="89" customFormat="1" ht="13" customHeight="1">
      <c r="A54" s="93">
        <f t="shared" si="1"/>
        <v>16</v>
      </c>
      <c r="B54" s="12"/>
      <c r="C54" s="13" t="s">
        <v>513</v>
      </c>
      <c r="D54" s="14" t="s">
        <v>100</v>
      </c>
      <c r="E54" s="77">
        <v>20</v>
      </c>
      <c r="F54" s="16" t="s">
        <v>511</v>
      </c>
      <c r="G54" s="17"/>
      <c r="H54" s="58"/>
      <c r="I54" s="14"/>
      <c r="J54" s="19"/>
      <c r="K54" s="65"/>
      <c r="N54" s="90"/>
      <c r="P54" s="91"/>
      <c r="Q54" s="91"/>
      <c r="R54" s="91"/>
      <c r="S54" s="91"/>
      <c r="T54" s="91"/>
      <c r="U54" s="91"/>
      <c r="V54" s="91"/>
      <c r="W54" s="91"/>
      <c r="X54" s="90"/>
    </row>
    <row r="55" spans="1:24" ht="13" customHeight="1">
      <c r="A55" s="70">
        <f t="shared" si="1"/>
        <v>17</v>
      </c>
      <c r="B55" s="3"/>
      <c r="C55" s="4"/>
      <c r="D55" s="5" t="s">
        <v>514</v>
      </c>
      <c r="E55" s="74"/>
      <c r="F55" s="7"/>
      <c r="G55" s="8"/>
      <c r="H55" s="57"/>
      <c r="I55" s="5"/>
      <c r="J55" s="10"/>
      <c r="K55" s="64"/>
      <c r="N55" s="76"/>
      <c r="P55" s="75"/>
      <c r="Q55" s="75"/>
      <c r="R55" s="75"/>
      <c r="S55" s="75"/>
      <c r="T55" s="75"/>
      <c r="U55" s="75"/>
      <c r="V55" s="75"/>
      <c r="W55" s="75"/>
      <c r="X55" s="76"/>
    </row>
    <row r="56" spans="1:24" s="89" customFormat="1" ht="13" customHeight="1">
      <c r="A56" s="93">
        <f t="shared" si="1"/>
        <v>18</v>
      </c>
      <c r="B56" s="12"/>
      <c r="C56" s="13" t="s">
        <v>513</v>
      </c>
      <c r="D56" s="14" t="s">
        <v>500</v>
      </c>
      <c r="E56" s="77">
        <v>1</v>
      </c>
      <c r="F56" s="16" t="s">
        <v>511</v>
      </c>
      <c r="G56" s="17"/>
      <c r="H56" s="58"/>
      <c r="I56" s="14"/>
      <c r="J56" s="19"/>
      <c r="K56" s="65"/>
      <c r="N56" s="90"/>
      <c r="P56" s="91"/>
      <c r="Q56" s="91"/>
      <c r="R56" s="91"/>
      <c r="S56" s="91"/>
      <c r="T56" s="91"/>
      <c r="U56" s="91"/>
      <c r="V56" s="91"/>
      <c r="W56" s="91"/>
      <c r="X56" s="90"/>
    </row>
    <row r="57" spans="1:24" ht="13" customHeight="1">
      <c r="A57" s="70">
        <f t="shared" si="1"/>
        <v>19</v>
      </c>
      <c r="B57" s="3"/>
      <c r="C57" s="4"/>
      <c r="D57" s="5"/>
      <c r="E57" s="74"/>
      <c r="F57" s="7"/>
      <c r="G57" s="8"/>
      <c r="H57" s="57"/>
      <c r="I57" s="5"/>
      <c r="J57" s="10"/>
      <c r="K57" s="64"/>
      <c r="N57" s="76"/>
      <c r="P57" s="75"/>
      <c r="Q57" s="75"/>
      <c r="R57" s="75"/>
      <c r="S57" s="75"/>
      <c r="T57" s="75"/>
      <c r="U57" s="75"/>
      <c r="V57" s="75"/>
      <c r="W57" s="75"/>
      <c r="X57" s="76"/>
    </row>
    <row r="58" spans="1:24" s="89" customFormat="1" ht="13" customHeight="1">
      <c r="A58" s="93">
        <f t="shared" si="1"/>
        <v>20</v>
      </c>
      <c r="B58" s="12"/>
      <c r="C58" s="13" t="s">
        <v>519</v>
      </c>
      <c r="D58" s="14" t="s">
        <v>520</v>
      </c>
      <c r="E58" s="77">
        <v>3</v>
      </c>
      <c r="F58" s="16" t="s">
        <v>511</v>
      </c>
      <c r="G58" s="17"/>
      <c r="H58" s="58"/>
      <c r="I58" s="14"/>
      <c r="J58" s="19"/>
      <c r="K58" s="65"/>
      <c r="N58" s="90"/>
      <c r="P58" s="91"/>
      <c r="Q58" s="91"/>
      <c r="R58" s="91"/>
      <c r="S58" s="91"/>
      <c r="T58" s="91"/>
      <c r="U58" s="91"/>
      <c r="V58" s="91"/>
      <c r="W58" s="91"/>
      <c r="X58" s="90"/>
    </row>
    <row r="59" spans="1:24" ht="13" customHeight="1">
      <c r="A59" s="70">
        <f t="shared" si="1"/>
        <v>21</v>
      </c>
      <c r="B59" s="3"/>
      <c r="C59" s="4"/>
      <c r="D59" s="5"/>
      <c r="E59" s="74"/>
      <c r="F59" s="7"/>
      <c r="G59" s="8"/>
      <c r="H59" s="57"/>
      <c r="I59" s="5"/>
      <c r="J59" s="10"/>
      <c r="K59" s="64"/>
      <c r="N59" s="76"/>
      <c r="P59" s="75"/>
      <c r="Q59" s="75"/>
      <c r="R59" s="75"/>
      <c r="S59" s="75"/>
      <c r="T59" s="75"/>
      <c r="U59" s="75"/>
      <c r="V59" s="75"/>
      <c r="W59" s="75"/>
      <c r="X59" s="76"/>
    </row>
    <row r="60" spans="1:24" s="89" customFormat="1" ht="13" customHeight="1">
      <c r="A60" s="93">
        <f t="shared" si="1"/>
        <v>22</v>
      </c>
      <c r="B60" s="12"/>
      <c r="C60" s="13" t="s">
        <v>521</v>
      </c>
      <c r="D60" s="14" t="s">
        <v>630</v>
      </c>
      <c r="E60" s="77">
        <v>8</v>
      </c>
      <c r="F60" s="16" t="s">
        <v>511</v>
      </c>
      <c r="G60" s="17"/>
      <c r="H60" s="58"/>
      <c r="I60" s="14"/>
      <c r="J60" s="19"/>
      <c r="K60" s="65"/>
      <c r="N60" s="90"/>
      <c r="P60" s="91"/>
      <c r="Q60" s="91"/>
      <c r="R60" s="91"/>
      <c r="S60" s="91"/>
      <c r="T60" s="91"/>
      <c r="U60" s="91"/>
      <c r="V60" s="91"/>
      <c r="W60" s="91"/>
      <c r="X60" s="90"/>
    </row>
    <row r="61" spans="1:24" ht="12.75" customHeight="1">
      <c r="A61" s="70">
        <f t="shared" si="1"/>
        <v>23</v>
      </c>
      <c r="B61" s="3"/>
      <c r="C61" s="4"/>
      <c r="D61" s="5"/>
      <c r="E61" s="74"/>
      <c r="F61" s="7"/>
      <c r="G61" s="8"/>
      <c r="H61" s="57"/>
      <c r="I61" s="5"/>
      <c r="J61" s="10"/>
      <c r="K61" s="64"/>
      <c r="N61" s="76"/>
      <c r="P61" s="75"/>
      <c r="Q61" s="75"/>
      <c r="R61" s="75"/>
      <c r="S61" s="75"/>
      <c r="T61" s="75"/>
      <c r="U61" s="75"/>
      <c r="V61" s="75"/>
      <c r="W61" s="75"/>
      <c r="X61" s="76"/>
    </row>
    <row r="62" spans="1:24" s="89" customFormat="1" ht="13" customHeight="1">
      <c r="A62" s="93">
        <f t="shared" si="1"/>
        <v>24</v>
      </c>
      <c r="B62" s="12"/>
      <c r="C62" s="13" t="s">
        <v>759</v>
      </c>
      <c r="D62" s="14" t="s">
        <v>760</v>
      </c>
      <c r="E62" s="77">
        <v>2</v>
      </c>
      <c r="F62" s="16" t="s">
        <v>76</v>
      </c>
      <c r="G62" s="17"/>
      <c r="H62" s="58"/>
      <c r="I62" s="14"/>
      <c r="J62" s="19"/>
      <c r="K62" s="65"/>
      <c r="N62" s="90"/>
      <c r="P62" s="91"/>
      <c r="Q62" s="91"/>
      <c r="R62" s="91"/>
      <c r="S62" s="91"/>
      <c r="T62" s="91"/>
      <c r="U62" s="91"/>
      <c r="V62" s="91"/>
      <c r="W62" s="91"/>
      <c r="X62" s="90"/>
    </row>
    <row r="63" spans="1:24" ht="12.75" customHeight="1">
      <c r="A63" s="70">
        <f t="shared" si="1"/>
        <v>25</v>
      </c>
      <c r="B63" s="3"/>
      <c r="C63" s="4"/>
      <c r="D63" s="5"/>
      <c r="E63" s="74"/>
      <c r="F63" s="7"/>
      <c r="G63" s="8"/>
      <c r="H63" s="57"/>
      <c r="I63" s="5"/>
      <c r="J63" s="10"/>
      <c r="K63" s="64"/>
      <c r="N63" s="76"/>
      <c r="P63" s="75"/>
      <c r="Q63" s="75"/>
      <c r="R63" s="75"/>
      <c r="S63" s="75"/>
      <c r="T63" s="75"/>
      <c r="U63" s="75"/>
      <c r="V63" s="75"/>
      <c r="W63" s="75"/>
      <c r="X63" s="76"/>
    </row>
    <row r="64" spans="1:24" s="89" customFormat="1" ht="13" customHeight="1">
      <c r="A64" s="93">
        <f t="shared" si="1"/>
        <v>26</v>
      </c>
      <c r="B64" s="12"/>
      <c r="C64" s="13" t="s">
        <v>761</v>
      </c>
      <c r="D64" s="14"/>
      <c r="E64" s="77">
        <v>6</v>
      </c>
      <c r="F64" s="16" t="s">
        <v>76</v>
      </c>
      <c r="G64" s="17"/>
      <c r="H64" s="58"/>
      <c r="I64" s="14"/>
      <c r="J64" s="19"/>
      <c r="K64" s="65"/>
      <c r="N64" s="90"/>
      <c r="P64" s="91"/>
      <c r="Q64" s="91"/>
      <c r="R64" s="91"/>
      <c r="S64" s="91"/>
      <c r="T64" s="91"/>
      <c r="U64" s="91"/>
      <c r="V64" s="91"/>
      <c r="W64" s="91"/>
      <c r="X64" s="90"/>
    </row>
    <row r="65" spans="1:24" s="66" customFormat="1" ht="13" customHeight="1">
      <c r="A65" s="70">
        <f t="shared" si="1"/>
        <v>27</v>
      </c>
      <c r="B65" s="3"/>
      <c r="C65" s="4"/>
      <c r="D65" s="5"/>
      <c r="E65" s="74"/>
      <c r="F65" s="7"/>
      <c r="G65" s="8"/>
      <c r="H65" s="57"/>
      <c r="I65" s="5"/>
      <c r="J65" s="10"/>
      <c r="K65" s="64"/>
      <c r="N65" s="67"/>
      <c r="P65" s="68"/>
      <c r="Q65" s="68"/>
      <c r="R65" s="68"/>
      <c r="S65" s="68"/>
      <c r="T65" s="68"/>
      <c r="U65" s="68"/>
      <c r="V65" s="68"/>
      <c r="W65" s="68"/>
      <c r="X65" s="67"/>
    </row>
    <row r="66" spans="1:24" s="66" customFormat="1" ht="13" customHeight="1">
      <c r="A66" s="70">
        <f t="shared" si="1"/>
        <v>28</v>
      </c>
      <c r="B66" s="12"/>
      <c r="C66" s="13" t="s">
        <v>304</v>
      </c>
      <c r="D66" s="14"/>
      <c r="E66" s="77">
        <v>1</v>
      </c>
      <c r="F66" s="16" t="s">
        <v>8</v>
      </c>
      <c r="G66" s="17"/>
      <c r="H66" s="58"/>
      <c r="I66" s="14"/>
      <c r="J66" s="19"/>
      <c r="K66" s="65"/>
      <c r="N66" s="67"/>
      <c r="P66" s="68"/>
      <c r="Q66" s="68"/>
      <c r="R66" s="68"/>
      <c r="S66" s="68"/>
      <c r="T66" s="68"/>
      <c r="U66" s="68"/>
      <c r="V66" s="68"/>
      <c r="W66" s="68"/>
      <c r="X66" s="67"/>
    </row>
    <row r="67" spans="1:24" ht="13" customHeight="1">
      <c r="A67" s="70">
        <f t="shared" si="1"/>
        <v>29</v>
      </c>
      <c r="B67" s="3"/>
      <c r="C67" s="4"/>
      <c r="D67" s="5"/>
      <c r="E67" s="74"/>
      <c r="F67" s="7"/>
      <c r="G67" s="8"/>
      <c r="H67" s="57"/>
      <c r="I67" s="5"/>
      <c r="J67" s="10"/>
      <c r="K67" s="64"/>
      <c r="N67" s="1"/>
      <c r="X67" s="1"/>
    </row>
    <row r="68" spans="1:24" ht="13" customHeight="1">
      <c r="A68" s="70">
        <f t="shared" si="1"/>
        <v>30</v>
      </c>
      <c r="B68" s="12"/>
      <c r="C68" s="13" t="s">
        <v>305</v>
      </c>
      <c r="D68" s="14"/>
      <c r="E68" s="77">
        <v>1</v>
      </c>
      <c r="F68" s="16" t="s">
        <v>8</v>
      </c>
      <c r="G68" s="17"/>
      <c r="H68" s="58"/>
      <c r="I68" s="37"/>
      <c r="J68" s="19"/>
      <c r="K68" s="65"/>
      <c r="L68" s="54"/>
      <c r="M68" s="25"/>
      <c r="N68" s="1"/>
      <c r="X68" s="1"/>
    </row>
    <row r="69" spans="1:24" ht="13" customHeight="1">
      <c r="A69" s="70">
        <f t="shared" si="1"/>
        <v>31</v>
      </c>
      <c r="B69" s="3"/>
      <c r="C69" s="4"/>
      <c r="D69" s="5"/>
      <c r="E69" s="74"/>
      <c r="F69" s="7"/>
      <c r="G69" s="8"/>
      <c r="H69" s="57"/>
      <c r="I69" s="5"/>
      <c r="J69" s="10"/>
      <c r="K69" s="64"/>
      <c r="N69" s="1"/>
      <c r="X69" s="1"/>
    </row>
    <row r="70" spans="1:24" ht="13" customHeight="1">
      <c r="A70" s="70">
        <f t="shared" si="1"/>
        <v>32</v>
      </c>
      <c r="B70" s="12"/>
      <c r="C70" s="13" t="s">
        <v>306</v>
      </c>
      <c r="D70" s="14" t="s">
        <v>861</v>
      </c>
      <c r="E70" s="77">
        <v>1</v>
      </c>
      <c r="F70" s="16" t="s">
        <v>8</v>
      </c>
      <c r="G70" s="17"/>
      <c r="H70" s="132"/>
      <c r="I70" s="133"/>
      <c r="J70" s="19"/>
      <c r="K70" s="65"/>
      <c r="M70" s="25"/>
      <c r="N70" s="1"/>
      <c r="O70" s="56"/>
      <c r="X70" s="1"/>
    </row>
    <row r="71" spans="1:24" ht="13" customHeight="1">
      <c r="A71" s="70">
        <f t="shared" si="1"/>
        <v>33</v>
      </c>
      <c r="B71" s="3"/>
      <c r="C71" s="4"/>
      <c r="D71" s="5"/>
      <c r="E71" s="74"/>
      <c r="F71" s="7"/>
      <c r="G71" s="8"/>
      <c r="H71" s="57"/>
      <c r="I71" s="5"/>
      <c r="J71" s="10"/>
      <c r="K71" s="64"/>
      <c r="N71" s="76"/>
      <c r="P71" s="75"/>
      <c r="Q71" s="75"/>
      <c r="R71" s="75"/>
      <c r="S71" s="75"/>
      <c r="T71" s="75"/>
      <c r="U71" s="75"/>
      <c r="V71" s="75"/>
      <c r="W71" s="75"/>
      <c r="X71" s="76"/>
    </row>
    <row r="72" spans="1:24" s="89" customFormat="1" ht="13" customHeight="1">
      <c r="A72" s="93">
        <f t="shared" si="1"/>
        <v>34</v>
      </c>
      <c r="B72" s="12"/>
      <c r="C72" s="13" t="s">
        <v>547</v>
      </c>
      <c r="D72" s="14" t="s">
        <v>762</v>
      </c>
      <c r="E72" s="77">
        <v>1</v>
      </c>
      <c r="F72" s="16" t="s">
        <v>13</v>
      </c>
      <c r="G72" s="17"/>
      <c r="H72" s="58"/>
      <c r="I72" s="14"/>
      <c r="J72" s="19"/>
      <c r="K72" s="65"/>
      <c r="N72" s="90"/>
      <c r="P72" s="91"/>
      <c r="Q72" s="91"/>
      <c r="R72" s="91"/>
      <c r="S72" s="91"/>
      <c r="T72" s="91"/>
      <c r="U72" s="91"/>
      <c r="V72" s="91"/>
      <c r="W72" s="91"/>
      <c r="X72" s="90"/>
    </row>
    <row r="73" spans="1:24" ht="13" customHeight="1">
      <c r="A73" s="70">
        <f t="shared" si="1"/>
        <v>35</v>
      </c>
      <c r="B73" s="3"/>
      <c r="C73" s="4"/>
      <c r="D73" s="5"/>
      <c r="E73" s="74"/>
      <c r="F73" s="7"/>
      <c r="G73" s="8"/>
      <c r="H73" s="57"/>
      <c r="I73" s="5"/>
      <c r="J73" s="10"/>
      <c r="K73" s="64"/>
      <c r="N73" s="1"/>
      <c r="X73" s="1"/>
    </row>
    <row r="74" spans="1:24" ht="13" customHeight="1">
      <c r="A74" s="70">
        <f t="shared" si="1"/>
        <v>36</v>
      </c>
      <c r="B74" s="12"/>
      <c r="C74" s="13"/>
      <c r="D74" s="14"/>
      <c r="E74" s="77"/>
      <c r="F74" s="16"/>
      <c r="G74" s="17"/>
      <c r="H74" s="58"/>
      <c r="I74" s="14"/>
      <c r="J74" s="19"/>
      <c r="K74" s="29"/>
      <c r="N74" s="1"/>
      <c r="X74" s="1"/>
    </row>
    <row r="75" spans="1:24" ht="13" customHeight="1">
      <c r="A75" s="69">
        <v>1</v>
      </c>
      <c r="B75" s="3"/>
      <c r="C75" s="4"/>
      <c r="D75" s="5"/>
      <c r="E75" s="74"/>
      <c r="F75" s="7"/>
      <c r="G75" s="8"/>
      <c r="H75" s="57"/>
      <c r="I75" s="5"/>
      <c r="J75" s="10"/>
      <c r="K75" s="64"/>
      <c r="N75" s="1"/>
      <c r="X75" s="1"/>
    </row>
    <row r="76" spans="1:24" ht="13" customHeight="1">
      <c r="A76" s="69">
        <f t="shared" ref="A76:A110" si="2">A75+1</f>
        <v>2</v>
      </c>
      <c r="B76" s="12"/>
      <c r="C76" s="13"/>
      <c r="D76" s="14"/>
      <c r="E76" s="77"/>
      <c r="F76" s="16"/>
      <c r="G76" s="17"/>
      <c r="H76" s="58"/>
      <c r="I76" s="14"/>
      <c r="J76" s="19"/>
      <c r="K76" s="65"/>
      <c r="N76" s="1"/>
      <c r="X76" s="1"/>
    </row>
    <row r="77" spans="1:24" ht="13" customHeight="1">
      <c r="A77" s="69">
        <f t="shared" si="2"/>
        <v>3</v>
      </c>
      <c r="B77" s="3"/>
      <c r="C77" s="4"/>
      <c r="D77" s="5"/>
      <c r="E77" s="74"/>
      <c r="F77" s="7"/>
      <c r="G77" s="8"/>
      <c r="H77" s="57"/>
      <c r="I77" s="5"/>
      <c r="J77" s="10"/>
      <c r="K77" s="64"/>
      <c r="N77" s="1"/>
      <c r="X77" s="1"/>
    </row>
    <row r="78" spans="1:24" ht="13" customHeight="1">
      <c r="A78" s="69">
        <f t="shared" si="2"/>
        <v>4</v>
      </c>
      <c r="B78" s="12"/>
      <c r="C78" s="13"/>
      <c r="D78" s="14"/>
      <c r="E78" s="77"/>
      <c r="F78" s="16"/>
      <c r="G78" s="17"/>
      <c r="H78" s="58"/>
      <c r="I78" s="14"/>
      <c r="J78" s="19"/>
      <c r="K78" s="28"/>
      <c r="N78" s="1"/>
      <c r="X78" s="1"/>
    </row>
    <row r="79" spans="1:24" ht="13" customHeight="1">
      <c r="A79" s="69">
        <f t="shared" si="2"/>
        <v>5</v>
      </c>
      <c r="B79" s="3"/>
      <c r="C79" s="4"/>
      <c r="D79" s="5"/>
      <c r="E79" s="30"/>
      <c r="F79" s="7"/>
      <c r="G79" s="8"/>
      <c r="H79" s="9"/>
      <c r="I79" s="5"/>
      <c r="J79" s="10"/>
      <c r="K79" s="27"/>
      <c r="N79" s="1"/>
      <c r="X79" s="1"/>
    </row>
    <row r="80" spans="1:24" ht="13" customHeight="1">
      <c r="A80" s="69">
        <f t="shared" si="2"/>
        <v>6</v>
      </c>
      <c r="B80" s="12"/>
      <c r="C80" s="13"/>
      <c r="D80" s="14"/>
      <c r="E80" s="31"/>
      <c r="F80" s="16"/>
      <c r="G80" s="17"/>
      <c r="H80" s="18"/>
      <c r="I80" s="14"/>
      <c r="J80" s="19"/>
      <c r="K80" s="28"/>
      <c r="N80" s="1"/>
      <c r="X80" s="1"/>
    </row>
    <row r="81" spans="1:24" ht="13" customHeight="1">
      <c r="A81" s="69">
        <f t="shared" si="2"/>
        <v>7</v>
      </c>
      <c r="B81" s="3"/>
      <c r="C81" s="4"/>
      <c r="D81" s="5"/>
      <c r="E81" s="30"/>
      <c r="F81" s="7"/>
      <c r="G81" s="8"/>
      <c r="H81" s="9"/>
      <c r="I81" s="5"/>
      <c r="J81" s="10"/>
      <c r="K81" s="27"/>
      <c r="N81" s="1"/>
      <c r="X81" s="1"/>
    </row>
    <row r="82" spans="1:24" ht="13" customHeight="1">
      <c r="A82" s="69">
        <f t="shared" si="2"/>
        <v>8</v>
      </c>
      <c r="B82" s="12"/>
      <c r="C82" s="13"/>
      <c r="D82" s="14"/>
      <c r="E82" s="31"/>
      <c r="F82" s="16"/>
      <c r="G82" s="17"/>
      <c r="H82" s="18"/>
      <c r="I82" s="14"/>
      <c r="J82" s="19"/>
      <c r="K82" s="28"/>
      <c r="N82" s="1"/>
      <c r="X82" s="1"/>
    </row>
    <row r="83" spans="1:24" ht="13" customHeight="1">
      <c r="A83" s="69">
        <f t="shared" si="2"/>
        <v>9</v>
      </c>
      <c r="B83" s="3"/>
      <c r="C83" s="4"/>
      <c r="D83" s="5"/>
      <c r="E83" s="30"/>
      <c r="F83" s="7"/>
      <c r="G83" s="8"/>
      <c r="H83" s="9"/>
      <c r="I83" s="5"/>
      <c r="J83" s="10"/>
      <c r="K83" s="27"/>
      <c r="N83" s="1"/>
      <c r="X83" s="1"/>
    </row>
    <row r="84" spans="1:24" ht="13" customHeight="1">
      <c r="A84" s="69">
        <f t="shared" si="2"/>
        <v>10</v>
      </c>
      <c r="B84" s="12"/>
      <c r="C84" s="13"/>
      <c r="D84" s="14"/>
      <c r="E84" s="31"/>
      <c r="F84" s="16"/>
      <c r="G84" s="17"/>
      <c r="H84" s="18"/>
      <c r="I84" s="14"/>
      <c r="J84" s="19"/>
      <c r="K84" s="28"/>
      <c r="N84" s="1"/>
      <c r="X84" s="1"/>
    </row>
    <row r="85" spans="1:24" ht="13" customHeight="1">
      <c r="A85" s="69">
        <f t="shared" si="2"/>
        <v>11</v>
      </c>
      <c r="B85" s="3"/>
      <c r="C85" s="4"/>
      <c r="D85" s="5"/>
      <c r="E85" s="30"/>
      <c r="F85" s="7"/>
      <c r="G85" s="8"/>
      <c r="H85" s="9"/>
      <c r="I85" s="5"/>
      <c r="J85" s="10"/>
      <c r="K85" s="27"/>
      <c r="N85" s="1"/>
      <c r="X85" s="1"/>
    </row>
    <row r="86" spans="1:24" ht="13" customHeight="1">
      <c r="A86" s="69">
        <f t="shared" si="2"/>
        <v>12</v>
      </c>
      <c r="B86" s="12"/>
      <c r="C86" s="13"/>
      <c r="D86" s="14"/>
      <c r="E86" s="31"/>
      <c r="F86" s="16"/>
      <c r="G86" s="17"/>
      <c r="H86" s="18"/>
      <c r="I86" s="14"/>
      <c r="J86" s="19"/>
      <c r="K86" s="28"/>
      <c r="N86" s="1"/>
      <c r="X86" s="1"/>
    </row>
    <row r="87" spans="1:24" ht="13" customHeight="1">
      <c r="A87" s="69">
        <f t="shared" si="2"/>
        <v>13</v>
      </c>
      <c r="B87" s="3"/>
      <c r="C87" s="4"/>
      <c r="D87" s="5"/>
      <c r="E87" s="30"/>
      <c r="F87" s="7"/>
      <c r="G87" s="8"/>
      <c r="H87" s="9"/>
      <c r="I87" s="5"/>
      <c r="J87" s="10"/>
      <c r="K87" s="27"/>
      <c r="N87" s="1"/>
      <c r="X87" s="1"/>
    </row>
    <row r="88" spans="1:24" ht="13" customHeight="1">
      <c r="A88" s="69">
        <f t="shared" si="2"/>
        <v>14</v>
      </c>
      <c r="B88" s="12"/>
      <c r="C88" s="13"/>
      <c r="D88" s="14"/>
      <c r="E88" s="31"/>
      <c r="F88" s="16"/>
      <c r="G88" s="17"/>
      <c r="H88" s="18"/>
      <c r="I88" s="14"/>
      <c r="J88" s="19"/>
      <c r="K88" s="28"/>
      <c r="N88" s="1"/>
      <c r="X88" s="1"/>
    </row>
    <row r="89" spans="1:24" ht="13" customHeight="1">
      <c r="A89" s="69">
        <f t="shared" si="2"/>
        <v>15</v>
      </c>
      <c r="B89" s="3"/>
      <c r="C89" s="4"/>
      <c r="D89" s="5"/>
      <c r="E89" s="30"/>
      <c r="F89" s="7"/>
      <c r="G89" s="8"/>
      <c r="H89" s="9"/>
      <c r="I89" s="5"/>
      <c r="J89" s="10"/>
      <c r="K89" s="27"/>
      <c r="N89" s="1"/>
      <c r="X89" s="1"/>
    </row>
    <row r="90" spans="1:24" ht="13" customHeight="1">
      <c r="A90" s="69">
        <f t="shared" si="2"/>
        <v>16</v>
      </c>
      <c r="B90" s="12"/>
      <c r="C90" s="13"/>
      <c r="D90" s="14"/>
      <c r="E90" s="31"/>
      <c r="F90" s="16"/>
      <c r="G90" s="17"/>
      <c r="H90" s="18"/>
      <c r="I90" s="14"/>
      <c r="J90" s="19"/>
      <c r="K90" s="28"/>
      <c r="N90" s="1"/>
      <c r="X90" s="1"/>
    </row>
    <row r="91" spans="1:24" ht="13" customHeight="1">
      <c r="A91" s="69">
        <f t="shared" si="2"/>
        <v>17</v>
      </c>
      <c r="B91" s="3"/>
      <c r="C91" s="4"/>
      <c r="D91" s="5"/>
      <c r="E91" s="30"/>
      <c r="F91" s="7"/>
      <c r="G91" s="8"/>
      <c r="H91" s="9"/>
      <c r="I91" s="5"/>
      <c r="J91" s="10"/>
      <c r="K91" s="27"/>
      <c r="N91" s="1"/>
      <c r="X91" s="1"/>
    </row>
    <row r="92" spans="1:24" ht="13" customHeight="1">
      <c r="A92" s="69">
        <f t="shared" si="2"/>
        <v>18</v>
      </c>
      <c r="B92" s="12"/>
      <c r="C92" s="13"/>
      <c r="D92" s="14"/>
      <c r="E92" s="31"/>
      <c r="F92" s="16"/>
      <c r="G92" s="17"/>
      <c r="H92" s="18"/>
      <c r="I92" s="14"/>
      <c r="J92" s="19"/>
      <c r="K92" s="28"/>
      <c r="N92" s="1"/>
      <c r="X92" s="1"/>
    </row>
    <row r="93" spans="1:24" ht="13" customHeight="1">
      <c r="A93" s="69">
        <f t="shared" si="2"/>
        <v>19</v>
      </c>
      <c r="B93" s="3"/>
      <c r="C93" s="4"/>
      <c r="D93" s="5"/>
      <c r="E93" s="30"/>
      <c r="F93" s="7"/>
      <c r="G93" s="8"/>
      <c r="H93" s="9"/>
      <c r="I93" s="5"/>
      <c r="J93" s="10"/>
      <c r="K93" s="27"/>
      <c r="N93" s="1"/>
      <c r="X93" s="1"/>
    </row>
    <row r="94" spans="1:24" ht="13" customHeight="1">
      <c r="A94" s="69">
        <f t="shared" si="2"/>
        <v>20</v>
      </c>
      <c r="B94" s="12"/>
      <c r="C94" s="13"/>
      <c r="D94" s="14"/>
      <c r="E94" s="31"/>
      <c r="F94" s="16"/>
      <c r="G94" s="17"/>
      <c r="H94" s="18"/>
      <c r="I94" s="14"/>
      <c r="J94" s="19"/>
      <c r="K94" s="28"/>
      <c r="N94" s="1"/>
      <c r="X94" s="1"/>
    </row>
    <row r="95" spans="1:24" ht="13" customHeight="1">
      <c r="A95" s="69">
        <f t="shared" si="2"/>
        <v>21</v>
      </c>
      <c r="B95" s="3"/>
      <c r="C95" s="4"/>
      <c r="D95" s="5"/>
      <c r="E95" s="30"/>
      <c r="F95" s="7"/>
      <c r="G95" s="8"/>
      <c r="H95" s="9"/>
      <c r="I95" s="5"/>
      <c r="J95" s="10"/>
      <c r="K95" s="27"/>
      <c r="N95" s="1"/>
      <c r="X95" s="1"/>
    </row>
    <row r="96" spans="1:24" ht="13" customHeight="1">
      <c r="A96" s="69">
        <f t="shared" si="2"/>
        <v>22</v>
      </c>
      <c r="B96" s="12"/>
      <c r="C96" s="13"/>
      <c r="D96" s="14"/>
      <c r="E96" s="31"/>
      <c r="F96" s="16"/>
      <c r="G96" s="17"/>
      <c r="H96" s="18"/>
      <c r="I96" s="14"/>
      <c r="J96" s="19"/>
      <c r="K96" s="28"/>
      <c r="N96" s="1"/>
      <c r="X96" s="1"/>
    </row>
    <row r="97" spans="1:24" ht="13" customHeight="1">
      <c r="A97" s="69">
        <f t="shared" si="2"/>
        <v>23</v>
      </c>
      <c r="B97" s="3"/>
      <c r="C97" s="4"/>
      <c r="D97" s="5"/>
      <c r="E97" s="30"/>
      <c r="F97" s="7"/>
      <c r="G97" s="8"/>
      <c r="H97" s="9"/>
      <c r="I97" s="5"/>
      <c r="J97" s="10"/>
      <c r="K97" s="27"/>
      <c r="N97" s="1"/>
      <c r="X97" s="1"/>
    </row>
    <row r="98" spans="1:24" ht="13" customHeight="1">
      <c r="A98" s="69">
        <f t="shared" si="2"/>
        <v>24</v>
      </c>
      <c r="B98" s="12"/>
      <c r="C98" s="13"/>
      <c r="D98" s="14"/>
      <c r="E98" s="31"/>
      <c r="F98" s="16"/>
      <c r="G98" s="17"/>
      <c r="H98" s="18"/>
      <c r="I98" s="14"/>
      <c r="J98" s="19"/>
      <c r="K98" s="28"/>
      <c r="N98" s="1"/>
      <c r="X98" s="1"/>
    </row>
    <row r="99" spans="1:24" ht="13" customHeight="1">
      <c r="A99" s="69">
        <f t="shared" si="2"/>
        <v>25</v>
      </c>
      <c r="B99" s="3"/>
      <c r="C99" s="4"/>
      <c r="D99" s="5"/>
      <c r="E99" s="30"/>
      <c r="F99" s="7"/>
      <c r="G99" s="8"/>
      <c r="H99" s="9"/>
      <c r="I99" s="5"/>
      <c r="J99" s="10"/>
      <c r="K99" s="27"/>
      <c r="N99" s="1"/>
      <c r="X99" s="1"/>
    </row>
    <row r="100" spans="1:24" ht="13" customHeight="1">
      <c r="A100" s="69">
        <f t="shared" si="2"/>
        <v>26</v>
      </c>
      <c r="B100" s="12"/>
      <c r="C100" s="13"/>
      <c r="D100" s="14"/>
      <c r="E100" s="31"/>
      <c r="F100" s="16"/>
      <c r="G100" s="17"/>
      <c r="H100" s="18"/>
      <c r="I100" s="14"/>
      <c r="J100" s="19"/>
      <c r="K100" s="28"/>
      <c r="N100" s="1"/>
      <c r="X100" s="1"/>
    </row>
    <row r="101" spans="1:24" ht="13" customHeight="1">
      <c r="A101" s="69">
        <f t="shared" si="2"/>
        <v>27</v>
      </c>
      <c r="B101" s="3"/>
      <c r="C101" s="4"/>
      <c r="D101" s="5"/>
      <c r="E101" s="30"/>
      <c r="F101" s="7"/>
      <c r="G101" s="8"/>
      <c r="H101" s="9"/>
      <c r="I101" s="5"/>
      <c r="J101" s="10"/>
      <c r="K101" s="27"/>
      <c r="N101" s="1"/>
      <c r="X101" s="1"/>
    </row>
    <row r="102" spans="1:24" ht="13" customHeight="1">
      <c r="A102" s="69">
        <f t="shared" si="2"/>
        <v>28</v>
      </c>
      <c r="B102" s="12"/>
      <c r="C102" s="13"/>
      <c r="D102" s="14"/>
      <c r="E102" s="31"/>
      <c r="F102" s="16"/>
      <c r="G102" s="17"/>
      <c r="H102" s="18"/>
      <c r="I102" s="14"/>
      <c r="J102" s="19"/>
      <c r="K102" s="28"/>
      <c r="N102" s="1"/>
      <c r="X102" s="1"/>
    </row>
    <row r="103" spans="1:24" ht="13" customHeight="1">
      <c r="A103" s="69">
        <f t="shared" si="2"/>
        <v>29</v>
      </c>
      <c r="B103" s="3"/>
      <c r="C103" s="4"/>
      <c r="D103" s="5"/>
      <c r="E103" s="30"/>
      <c r="F103" s="7"/>
      <c r="G103" s="8"/>
      <c r="H103" s="9"/>
      <c r="I103" s="5"/>
      <c r="J103" s="10"/>
      <c r="K103" s="27"/>
      <c r="N103" s="1"/>
      <c r="X103" s="1"/>
    </row>
    <row r="104" spans="1:24" ht="13" customHeight="1">
      <c r="A104" s="69">
        <f t="shared" si="2"/>
        <v>30</v>
      </c>
      <c r="B104" s="12"/>
      <c r="C104" s="13"/>
      <c r="D104" s="14"/>
      <c r="E104" s="31"/>
      <c r="F104" s="16"/>
      <c r="G104" s="17"/>
      <c r="H104" s="18"/>
      <c r="I104" s="14"/>
      <c r="J104" s="19"/>
      <c r="K104" s="28"/>
      <c r="N104" s="1"/>
      <c r="X104" s="1"/>
    </row>
    <row r="105" spans="1:24" ht="13" customHeight="1">
      <c r="A105" s="69">
        <f t="shared" si="2"/>
        <v>31</v>
      </c>
      <c r="B105" s="3"/>
      <c r="C105" s="4"/>
      <c r="D105" s="5"/>
      <c r="E105" s="30"/>
      <c r="F105" s="7"/>
      <c r="G105" s="8"/>
      <c r="H105" s="9"/>
      <c r="I105" s="5"/>
      <c r="J105" s="10"/>
      <c r="K105" s="27"/>
      <c r="N105" s="1"/>
      <c r="X105" s="1"/>
    </row>
    <row r="106" spans="1:24" ht="13" customHeight="1">
      <c r="A106" s="69">
        <f t="shared" si="2"/>
        <v>32</v>
      </c>
      <c r="B106" s="12"/>
      <c r="C106" s="13"/>
      <c r="D106" s="14"/>
      <c r="E106" s="31"/>
      <c r="F106" s="16"/>
      <c r="G106" s="17"/>
      <c r="H106" s="18"/>
      <c r="I106" s="14"/>
      <c r="J106" s="19"/>
      <c r="K106" s="28"/>
      <c r="N106" s="1"/>
      <c r="X106" s="1"/>
    </row>
    <row r="107" spans="1:24" s="71" customFormat="1" ht="13" customHeight="1">
      <c r="A107" s="95">
        <f t="shared" si="2"/>
        <v>33</v>
      </c>
      <c r="B107" s="117"/>
      <c r="C107" s="42"/>
      <c r="D107" s="43"/>
      <c r="E107" s="44"/>
      <c r="F107" s="45"/>
      <c r="G107" s="46"/>
      <c r="H107" s="47"/>
      <c r="I107" s="43"/>
      <c r="J107" s="118"/>
      <c r="K107" s="119"/>
      <c r="N107" s="73"/>
      <c r="P107" s="72"/>
      <c r="Q107" s="72"/>
      <c r="R107" s="72"/>
      <c r="S107" s="72"/>
      <c r="T107" s="72"/>
      <c r="U107" s="72"/>
      <c r="V107" s="72"/>
      <c r="W107" s="72"/>
      <c r="X107" s="73"/>
    </row>
    <row r="108" spans="1:24" s="71" customFormat="1" ht="13" customHeight="1">
      <c r="A108" s="95">
        <f t="shared" si="2"/>
        <v>34</v>
      </c>
      <c r="B108" s="88"/>
      <c r="C108" s="48" t="s">
        <v>0</v>
      </c>
      <c r="D108" s="49"/>
      <c r="E108" s="50"/>
      <c r="F108" s="48"/>
      <c r="G108" s="51"/>
      <c r="H108" s="52"/>
      <c r="I108" s="49"/>
      <c r="J108" s="86"/>
      <c r="K108" s="87"/>
      <c r="N108" s="73"/>
      <c r="P108" s="72"/>
      <c r="Q108" s="72"/>
      <c r="R108" s="72"/>
      <c r="S108" s="72"/>
      <c r="T108" s="72"/>
      <c r="U108" s="72"/>
      <c r="V108" s="72"/>
      <c r="W108" s="72"/>
      <c r="X108" s="73"/>
    </row>
    <row r="109" spans="1:24" ht="13" customHeight="1">
      <c r="A109" s="69">
        <f t="shared" si="2"/>
        <v>35</v>
      </c>
      <c r="B109" s="3"/>
      <c r="C109" s="4"/>
      <c r="D109" s="5"/>
      <c r="E109" s="30"/>
      <c r="F109" s="7"/>
      <c r="G109" s="8"/>
      <c r="H109" s="9"/>
      <c r="I109" s="5"/>
      <c r="J109" s="10"/>
      <c r="K109" s="27"/>
      <c r="N109" s="1"/>
      <c r="X109" s="1"/>
    </row>
    <row r="110" spans="1:24" ht="13" customHeight="1">
      <c r="A110" s="69">
        <f t="shared" si="2"/>
        <v>36</v>
      </c>
      <c r="B110" s="12"/>
      <c r="C110" s="13"/>
      <c r="D110" s="14"/>
      <c r="E110" s="31"/>
      <c r="F110" s="16"/>
      <c r="G110" s="17"/>
      <c r="H110" s="18"/>
      <c r="I110" s="14"/>
      <c r="J110" s="19"/>
      <c r="K110" s="29"/>
      <c r="M110" s="59"/>
      <c r="N110" s="1"/>
      <c r="X110" s="1"/>
    </row>
  </sheetData>
  <mergeCells count="8">
    <mergeCell ref="H1:H2"/>
    <mergeCell ref="I1:K2"/>
    <mergeCell ref="B1:B2"/>
    <mergeCell ref="C1:C2"/>
    <mergeCell ref="D1:D2"/>
    <mergeCell ref="E1:E2"/>
    <mergeCell ref="F1:F2"/>
    <mergeCell ref="G1:G2"/>
  </mergeCells>
  <phoneticPr fontId="2"/>
  <conditionalFormatting sqref="G4 G6 G8 G10 G12 G14 G16 G18 G20 G22 G24 G26 G28 G30 G32 G34 G36 G38 G40 G42 G44 G46 G48 G50 G52 G54 G56 G58 G60 G66 G68 G70 G72 G74 G76 G110">
    <cfRule type="expression" dxfId="237" priority="19" stopIfTrue="1">
      <formula>AND(E4=1,F4="式")</formula>
    </cfRule>
    <cfRule type="expression" dxfId="236" priority="20" stopIfTrue="1">
      <formula>AND(E4=1,F4="か所")</formula>
    </cfRule>
  </conditionalFormatting>
  <conditionalFormatting sqref="G62 G64">
    <cfRule type="expression" dxfId="235" priority="13" stopIfTrue="1">
      <formula>AND(E62=1,F62="式")</formula>
    </cfRule>
    <cfRule type="expression" dxfId="234" priority="14" stopIfTrue="1">
      <formula>AND(E62=1,F62="か所")</formula>
    </cfRule>
  </conditionalFormatting>
  <conditionalFormatting sqref="G78 G80">
    <cfRule type="expression" dxfId="233" priority="1" stopIfTrue="1">
      <formula>AND(E78=1,F78="式")</formula>
    </cfRule>
    <cfRule type="expression" dxfId="232" priority="2" stopIfTrue="1">
      <formula>AND(E78=1,F78="か所")</formula>
    </cfRule>
  </conditionalFormatting>
  <conditionalFormatting sqref="G82">
    <cfRule type="expression" dxfId="231" priority="3" stopIfTrue="1">
      <formula>AND(E82=1,F82="式")</formula>
    </cfRule>
    <cfRule type="expression" dxfId="230" priority="4" stopIfTrue="1">
      <formula>AND(E82=1,F82="か所")</formula>
    </cfRule>
  </conditionalFormatting>
  <conditionalFormatting sqref="G84 G86 G88 G90 G92">
    <cfRule type="expression" dxfId="229" priority="5" stopIfTrue="1">
      <formula>AND(E84=1,F84="式")</formula>
    </cfRule>
    <cfRule type="expression" dxfId="228" priority="6" stopIfTrue="1">
      <formula>AND(E84=1,F84="か所")</formula>
    </cfRule>
  </conditionalFormatting>
  <conditionalFormatting sqref="G94">
    <cfRule type="expression" dxfId="227" priority="7" stopIfTrue="1">
      <formula>AND(E94=1,F94="式")</formula>
    </cfRule>
    <cfRule type="expression" dxfId="226" priority="8" stopIfTrue="1">
      <formula>AND(E94=1,F94="か所")</formula>
    </cfRule>
  </conditionalFormatting>
  <conditionalFormatting sqref="G96 G98 G100 G102 G104">
    <cfRule type="expression" dxfId="225" priority="9" stopIfTrue="1">
      <formula>AND(E96=1,F96="式")</formula>
    </cfRule>
    <cfRule type="expression" dxfId="224" priority="10" stopIfTrue="1">
      <formula>AND(E96=1,F96="か所")</formula>
    </cfRule>
  </conditionalFormatting>
  <conditionalFormatting sqref="G106">
    <cfRule type="expression" dxfId="223" priority="11" stopIfTrue="1">
      <formula>AND(E106=1,F106="式")</formula>
    </cfRule>
    <cfRule type="expression" dxfId="222" priority="12" stopIfTrue="1">
      <formula>AND(E106=1,F106="か所")</formula>
    </cfRule>
  </conditionalFormatting>
  <conditionalFormatting sqref="G108">
    <cfRule type="expression" dxfId="221" priority="15" stopIfTrue="1">
      <formula>AND(E108=1,F108="式")</formula>
    </cfRule>
    <cfRule type="expression" dxfId="220" priority="16" stopIfTrue="1">
      <formula>AND(E108=1,F108="か所")</formula>
    </cfRule>
  </conditionalFormatting>
  <printOptions horizontalCentered="1"/>
  <pageMargins left="0.39370078740157483" right="0.39370078740157483" top="1.1023622047244095" bottom="0.94488188976377963" header="0.51181102362204722" footer="0.59055118110236227"/>
  <headerFooter alignWithMargins="0">
    <oddFooter>&amp;C&amp;"ＭＳ 明朝,標準"東畑建築事務所&amp;R&amp;"ＭＳ 明朝,標準"Ｐ　－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50</vt:i4>
      </vt:variant>
    </vt:vector>
  </HeadingPairs>
  <TitlesOfParts>
    <vt:vector size="76" baseType="lpstr">
      <vt:lpstr>表紙</vt:lpstr>
      <vt:lpstr>総括表</vt:lpstr>
      <vt:lpstr>種目</vt:lpstr>
      <vt:lpstr>Ａ科目</vt:lpstr>
      <vt:lpstr>細目Ａ１</vt:lpstr>
      <vt:lpstr>細目Ａ２</vt:lpstr>
      <vt:lpstr>細目Ａ3</vt:lpstr>
      <vt:lpstr>細目Ａ4</vt:lpstr>
      <vt:lpstr>細目Ａ5</vt:lpstr>
      <vt:lpstr>細目Ａ6</vt:lpstr>
      <vt:lpstr>細目Ａ7</vt:lpstr>
      <vt:lpstr>細目Ａ8</vt:lpstr>
      <vt:lpstr>B科目</vt:lpstr>
      <vt:lpstr>細目B１</vt:lpstr>
      <vt:lpstr>細目B２</vt:lpstr>
      <vt:lpstr>細目B3</vt:lpstr>
      <vt:lpstr>細目B4</vt:lpstr>
      <vt:lpstr>細目B5</vt:lpstr>
      <vt:lpstr>細目B6</vt:lpstr>
      <vt:lpstr>細目B7</vt:lpstr>
      <vt:lpstr>細目B8</vt:lpstr>
      <vt:lpstr>C科目</vt:lpstr>
      <vt:lpstr>細目C1</vt:lpstr>
      <vt:lpstr>D科目</vt:lpstr>
      <vt:lpstr>細目D１</vt:lpstr>
      <vt:lpstr>細目D２</vt:lpstr>
      <vt:lpstr>Ａ科目!Print_Area</vt:lpstr>
      <vt:lpstr>B科目!Print_Area</vt:lpstr>
      <vt:lpstr>C科目!Print_Area</vt:lpstr>
      <vt:lpstr>D科目!Print_Area</vt:lpstr>
      <vt:lpstr>細目Ａ１!Print_Area</vt:lpstr>
      <vt:lpstr>細目Ａ２!Print_Area</vt:lpstr>
      <vt:lpstr>細目Ａ3!Print_Area</vt:lpstr>
      <vt:lpstr>細目Ａ4!Print_Area</vt:lpstr>
      <vt:lpstr>細目Ａ5!Print_Area</vt:lpstr>
      <vt:lpstr>細目Ａ6!Print_Area</vt:lpstr>
      <vt:lpstr>細目Ａ7!Print_Area</vt:lpstr>
      <vt:lpstr>細目Ａ8!Print_Area</vt:lpstr>
      <vt:lpstr>細目B１!Print_Area</vt:lpstr>
      <vt:lpstr>細目B２!Print_Area</vt:lpstr>
      <vt:lpstr>細目B3!Print_Area</vt:lpstr>
      <vt:lpstr>細目B4!Print_Area</vt:lpstr>
      <vt:lpstr>細目B5!Print_Area</vt:lpstr>
      <vt:lpstr>細目B6!Print_Area</vt:lpstr>
      <vt:lpstr>細目B7!Print_Area</vt:lpstr>
      <vt:lpstr>細目B8!Print_Area</vt:lpstr>
      <vt:lpstr>細目C1!Print_Area</vt:lpstr>
      <vt:lpstr>細目D１!Print_Area</vt:lpstr>
      <vt:lpstr>細目D２!Print_Area</vt:lpstr>
      <vt:lpstr>種目!Print_Area</vt:lpstr>
      <vt:lpstr>総括表!Print_Area</vt:lpstr>
      <vt:lpstr>Ａ科目!Print_Titles</vt:lpstr>
      <vt:lpstr>B科目!Print_Titles</vt:lpstr>
      <vt:lpstr>C科目!Print_Titles</vt:lpstr>
      <vt:lpstr>D科目!Print_Titles</vt:lpstr>
      <vt:lpstr>細目Ａ１!Print_Titles</vt:lpstr>
      <vt:lpstr>細目Ａ２!Print_Titles</vt:lpstr>
      <vt:lpstr>細目Ａ3!Print_Titles</vt:lpstr>
      <vt:lpstr>細目Ａ4!Print_Titles</vt:lpstr>
      <vt:lpstr>細目Ａ5!Print_Titles</vt:lpstr>
      <vt:lpstr>細目Ａ6!Print_Titles</vt:lpstr>
      <vt:lpstr>細目Ａ7!Print_Titles</vt:lpstr>
      <vt:lpstr>細目Ａ8!Print_Titles</vt:lpstr>
      <vt:lpstr>細目B１!Print_Titles</vt:lpstr>
      <vt:lpstr>細目B２!Print_Titles</vt:lpstr>
      <vt:lpstr>細目B3!Print_Titles</vt:lpstr>
      <vt:lpstr>細目B4!Print_Titles</vt:lpstr>
      <vt:lpstr>細目B5!Print_Titles</vt:lpstr>
      <vt:lpstr>細目B6!Print_Titles</vt:lpstr>
      <vt:lpstr>細目B7!Print_Titles</vt:lpstr>
      <vt:lpstr>細目B8!Print_Titles</vt:lpstr>
      <vt:lpstr>細目C1!Print_Titles</vt:lpstr>
      <vt:lpstr>細目D１!Print_Titles</vt:lpstr>
      <vt:lpstr>細目D２!Print_Titles</vt:lpstr>
      <vt:lpstr>種目!Print_Titles</vt:lpstr>
      <vt:lpstr>総括表!Print_Titles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mune001</dc:creator>
  <cp:lastModifiedBy>古川 明和</cp:lastModifiedBy>
  <cp:lastPrinted>2026-03-09T05:51:19Z</cp:lastPrinted>
  <dcterms:created xsi:type="dcterms:W3CDTF">2009-08-07T01:03:27Z</dcterms:created>
  <dcterms:modified xsi:type="dcterms:W3CDTF">2026-03-09T05:55:28Z</dcterms:modified>
</cp:coreProperties>
</file>